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200" windowHeight="11595" tabRatio="814" firstSheet="9" activeTab="9"/>
  </bookViews>
  <sheets>
    <sheet name="прил 1 Приборы учета" sheetId="19" r:id="rId1"/>
    <sheet name="прил 1  Передача ЭЭ" sheetId="20" r:id="rId2"/>
    <sheet name="прил 1 Допуск к ПУ" sheetId="21" r:id="rId3"/>
    <sheet name="Прил 7  1. Инф-ция о ТСО (2)" sheetId="23" r:id="rId4"/>
    <sheet name="Прил 7 2. Показатели качест (2" sheetId="24" r:id="rId5"/>
    <sheet name="Прил 7 2.2 Рейтинг структ е (2" sheetId="25" r:id="rId6"/>
    <sheet name="Прил 7 2.3 Мероприятия" sheetId="17" r:id="rId7"/>
    <sheet name="Прил 7 3.1, 3.2, 3.3" sheetId="18" r:id="rId8"/>
    <sheet name="Прил 7 3.4 ТП" sheetId="6" r:id="rId9"/>
    <sheet name="Прил 7 3.5 Стоим-сть ТП" sheetId="7" r:id="rId10"/>
    <sheet name="Прил 7 4.1 Колич-во обращений" sheetId="8" r:id="rId11"/>
    <sheet name="Прил 7 4.2  Инф-ция об офисах" sheetId="9" r:id="rId12"/>
    <sheet name="Прил 7 4.3  Инф-ция о заочн" sheetId="10" r:id="rId13"/>
    <sheet name="Прил 7 4.4 Категория обращений" sheetId="11" r:id="rId14"/>
    <sheet name="Прил 7 4.5 Допуслуги" sheetId="12" r:id="rId15"/>
    <sheet name="Прил 7 4.6 Мероприятия" sheetId="13" r:id="rId16"/>
    <sheet name="Прил 7 4.7 Опросы потребителей" sheetId="14" r:id="rId17"/>
    <sheet name="Прил 7 4.8 Мероприятия по качес" sheetId="15" r:id="rId18"/>
    <sheet name="Прил 7 4.9 Информация по обраще" sheetId="16" r:id="rId19"/>
    <sheet name="п. 1.4. Износ" sheetId="22" r:id="rId20"/>
  </sheets>
  <definedNames>
    <definedName name="_xlnm.Print_Area" localSheetId="4">'Прил 7 2. Показатели качест (2'!$A$1:$E$29</definedName>
    <definedName name="_xlnm.Print_Area" localSheetId="5">'Прил 7 2.2 Рейтинг структ е (2'!$A$1:$T$9</definedName>
    <definedName name="_xlnm.Print_Area" localSheetId="8">'Прил 7 3.4 ТП'!$A$1:$R$21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S9" i="25" l="1"/>
  <c r="O9" i="25"/>
  <c r="K9" i="25"/>
  <c r="G9" i="25"/>
  <c r="C9" i="25"/>
  <c r="E24" i="24" l="1"/>
  <c r="E19" i="24"/>
  <c r="E14" i="24"/>
  <c r="E9" i="24"/>
  <c r="E18" i="23" l="1"/>
  <c r="E14" i="23"/>
  <c r="E13" i="23"/>
  <c r="I9" i="22" l="1"/>
  <c r="E9" i="22"/>
  <c r="I8" i="22"/>
  <c r="E8" i="22" s="1"/>
  <c r="I7" i="22"/>
  <c r="E7" i="22"/>
  <c r="R11" i="6" l="1"/>
  <c r="R12" i="6"/>
  <c r="R13" i="6"/>
  <c r="R14" i="6"/>
  <c r="R15" i="6"/>
  <c r="R16" i="6"/>
  <c r="R17" i="6"/>
  <c r="R18" i="6"/>
  <c r="R19" i="6"/>
  <c r="R20" i="6"/>
  <c r="R21" i="6"/>
  <c r="R10" i="6"/>
  <c r="M30" i="8" l="1"/>
  <c r="M29" i="8"/>
  <c r="M18" i="8"/>
  <c r="E10" i="11" l="1"/>
</calcChain>
</file>

<file path=xl/sharedStrings.xml><?xml version="1.0" encoding="utf-8"?>
<sst xmlns="http://schemas.openxmlformats.org/spreadsheetml/2006/main" count="960" uniqueCount="360">
  <si>
    <t>Показатель</t>
  </si>
  <si>
    <t>Значение показателя, годы</t>
  </si>
  <si>
    <t>N</t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</si>
  <si>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</si>
  <si>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</si>
  <si>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</si>
  <si>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</si>
  <si>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</si>
  <si>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</si>
  <si>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</si>
  <si>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t>1</t>
  </si>
  <si>
    <t>1.1</t>
  </si>
  <si>
    <t>3.3</t>
  </si>
  <si>
    <t>1.2</t>
  </si>
  <si>
    <t>1.3</t>
  </si>
  <si>
    <t>1.4</t>
  </si>
  <si>
    <t>2</t>
  </si>
  <si>
    <t>2.1</t>
  </si>
  <si>
    <t>2.2</t>
  </si>
  <si>
    <t>2.3</t>
  </si>
  <si>
    <t>2.4</t>
  </si>
  <si>
    <t>3</t>
  </si>
  <si>
    <t>3.1</t>
  </si>
  <si>
    <t>3.2</t>
  </si>
  <si>
    <t>3.4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</si>
  <si>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</si>
  <si>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</si>
  <si>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</si>
  <si>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</si>
  <si>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</si>
  <si>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</si>
  <si>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</si>
  <si>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</si>
  <si>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</si>
  <si>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t>5.1</t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</si>
  <si>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</si>
  <si>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</si>
  <si>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</si>
  <si>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t>ВН</t>
  </si>
  <si>
    <t>СН1</t>
  </si>
  <si>
    <t>СН2</t>
  </si>
  <si>
    <t>НН</t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</si>
  <si>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</si>
  <si>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</si>
  <si>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</si>
  <si>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</si>
  <si>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Динамика изменения показателя,%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</si>
  <si>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</si>
  <si>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t>Всего по сетевой организации</t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</si>
  <si>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</si>
  <si>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</si>
  <si>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Объект электросетевого хозяйства</t>
  </si>
  <si>
    <t>Воздушные линии</t>
  </si>
  <si>
    <t>Кабельные линии</t>
  </si>
  <si>
    <t>Трансформаторные подстанции</t>
  </si>
  <si>
    <t>ВН (110 кВ и выше), км</t>
  </si>
  <si>
    <t>СН1 (35 - 60 кВ), км</t>
  </si>
  <si>
    <t>СН2 (1 - 20 кВ), км</t>
  </si>
  <si>
    <t>НН (до 1 кВ), км</t>
  </si>
  <si>
    <t>ВН (110 кВ и выше), шт</t>
  </si>
  <si>
    <t>СН1 (35 - 60 кВ), шт</t>
  </si>
  <si>
    <t>СН2 (1 - 20 кВ), шт</t>
  </si>
  <si>
    <t>НН (до 1 кВ), шт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</si>
  <si>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</si>
  <si>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</si>
  <si>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</si>
  <si>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</si>
  <si>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</si>
  <si>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</si>
  <si>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</si>
  <si>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</si>
  <si>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</si>
  <si>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</si>
  <si>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</si>
  <si>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</si>
  <si>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</si>
  <si>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</si>
  <si>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</si>
  <si>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</si>
  <si>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</si>
  <si>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</si>
  <si>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</si>
  <si>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</si>
  <si>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Всего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</si>
  <si>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</si>
  <si>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</si>
  <si>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</si>
  <si>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</si>
  <si>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</si>
  <si>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</si>
  <si>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</si>
  <si>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</si>
  <si>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</si>
  <si>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</si>
  <si>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</si>
  <si>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</si>
  <si>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</si>
  <si>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</si>
  <si>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</si>
  <si>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</si>
  <si>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</si>
  <si>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</si>
  <si>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</si>
  <si>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</si>
  <si>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</si>
  <si>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</si>
  <si>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</si>
  <si>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</si>
  <si>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</si>
  <si>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</si>
  <si>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</si>
  <si>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</si>
  <si>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</si>
  <si>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</si>
  <si>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</si>
  <si>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</si>
  <si>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</si>
  <si>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</si>
  <si>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</si>
  <si>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</si>
  <si>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</si>
  <si>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</si>
  <si>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</si>
  <si>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</si>
  <si>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</si>
  <si>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</si>
  <si>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</si>
  <si>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</si>
  <si>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</si>
  <si>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</si>
  <si>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</si>
  <si>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</si>
  <si>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</si>
  <si>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</si>
  <si>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</si>
  <si>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прочее (указать)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</si>
  <si>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</si>
  <si>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</si>
  <si>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</si>
  <si>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качество электрической энергии</t>
  </si>
  <si>
    <t>техническое обслуживание объектов электросетевого хозяйства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</si>
  <si>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</si>
  <si>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</si>
  <si>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</si>
  <si>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</si>
  <si>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1.5</t>
  </si>
  <si>
    <t>1.6</t>
  </si>
  <si>
    <t>2.1.1</t>
  </si>
  <si>
    <t>2.1.2</t>
  </si>
  <si>
    <t>2.5</t>
  </si>
  <si>
    <t>2.6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</si>
  <si>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</si>
  <si>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</si>
  <si>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</si>
  <si>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</si>
  <si>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</si>
  <si>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</si>
  <si>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</si>
  <si>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</si>
  <si>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</si>
  <si>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</si>
  <si>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Наименование</t>
  </si>
  <si>
    <t>Единица измерения</t>
  </si>
  <si>
    <t>Перечень номеров телефонов, выделенных для обслуживания потребителей:</t>
  </si>
  <si>
    <t>Номер телефона по вопросам энергоснабжения:</t>
  </si>
  <si>
    <t>Номера телефонов центров обработки телефонных вызовов:</t>
  </si>
  <si>
    <t>номер телефона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</si>
  <si>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</si>
  <si>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</si>
  <si>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</si>
  <si>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</si>
  <si>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</si>
  <si>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</si>
  <si>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</si>
  <si>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о заочно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</si>
  <si>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</si>
  <si>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</si>
  <si>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</si>
  <si>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шт.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</si>
  <si>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</si>
  <si>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</si>
  <si>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</si>
  <si>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</si>
  <si>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</si>
  <si>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</si>
  <si>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</si>
  <si>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</si>
  <si>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</si>
  <si>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</si>
  <si>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</si>
  <si>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</si>
  <si>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</si>
  <si>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</si>
  <si>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</si>
  <si>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</si>
  <si>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</si>
  <si>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</si>
  <si>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</si>
  <si>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</si>
  <si>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</si>
  <si>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</si>
  <si>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</si>
  <si>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</si>
  <si>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</si>
  <si>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</si>
  <si>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</si>
  <si>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</si>
  <si>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</si>
  <si>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</si>
  <si>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</si>
  <si>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</si>
  <si>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</si>
  <si>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ЦОПУ</t>
  </si>
  <si>
    <t>Москва,</t>
  </si>
  <si>
    <t>1.Прием выдача документов по ТП; 2. Консультация устн.; 3.Оформление услуг согласно перечню</t>
  </si>
  <si>
    <t xml:space="preserve">9:00-18:00 </t>
  </si>
  <si>
    <t>8(495) 516-04-90; 8(495) 516-79-14; 8(495) 516-79-11 info@mskenergo.ru</t>
  </si>
  <si>
    <t>8 (495) 516-79-14; 8(495) 516-04-90; 8 (495) 516-79-11</t>
  </si>
  <si>
    <t>прочее (переоформление Актов ТП)</t>
  </si>
  <si>
    <t>прочее (предоставление информации)</t>
  </si>
  <si>
    <t>№ П/П</t>
  </si>
  <si>
    <t>Мероприятия, направленные на работу с социально уязвимыми группами населения</t>
  </si>
  <si>
    <t>Пенсионеры, инвалиды, многодетные семьи, участники ВОВ и боевых действий на территории других государств, матери-одиночки, участники ликвидации аварии на чернобыльской АЭС и приравненные к ним категории граждан обслуживаются вне очереди и без предварительной записи.</t>
  </si>
  <si>
    <t>Доступ для посещения клиентских отделов АО "МСК Энерго" обеспечен в полном объеме (в том числе для категории лиц с ограниченными возможностями).</t>
  </si>
  <si>
    <t>Клиентские отделы АО "МСК Энерго"  оборудованы дополнительными комфортабельными местами ожидания.</t>
  </si>
  <si>
    <t>Тема опроса</t>
  </si>
  <si>
    <t>Характеристики оценок</t>
  </si>
  <si>
    <t xml:space="preserve">Качество обслуживание в клиентском офисе </t>
  </si>
  <si>
    <t>Внутренняя оснащенность клиентского отдела</t>
  </si>
  <si>
    <t>Клиенты удовлетворены</t>
  </si>
  <si>
    <t>Время ожидания</t>
  </si>
  <si>
    <t>Компетентность и грамотность сотрудников клиентского отдела</t>
  </si>
  <si>
    <t>2.</t>
  </si>
  <si>
    <t>Технологическое присоединение</t>
  </si>
  <si>
    <t xml:space="preserve">Способы подачи заявок </t>
  </si>
  <si>
    <t>Сроки подготовки проекта договора</t>
  </si>
  <si>
    <t>Сроки выполнения мероприятий по ТП</t>
  </si>
  <si>
    <t>3.</t>
  </si>
  <si>
    <t>Обслуживание телефонных звонков</t>
  </si>
  <si>
    <t>Скорость дозвона до оператора</t>
  </si>
  <si>
    <t>Вежливость, умение понять суть вопроса</t>
  </si>
  <si>
    <t>Полнота и содержание ответа</t>
  </si>
  <si>
    <t>4.</t>
  </si>
  <si>
    <t>Качество электроэнергии</t>
  </si>
  <si>
    <t>Частота отключений электроэнергии</t>
  </si>
  <si>
    <t>Продолжительность выполенения ремонтных работ</t>
  </si>
  <si>
    <t>№П/П</t>
  </si>
  <si>
    <t>Мероприятия, выполняемые в целях повышения качества обслуживания потребителей.</t>
  </si>
  <si>
    <t>Адаптирование клиентских офисов для групп с ограниченными возможностями</t>
  </si>
  <si>
    <t>Повышение информативности потребителей о компании и ее услугах</t>
  </si>
  <si>
    <t>Организация стендов с образцами заполненных заявок на выполнение услуг в клиентких отделах</t>
  </si>
  <si>
    <t>Подписание договоров ТП посредством электронной подписи</t>
  </si>
  <si>
    <t xml:space="preserve">Оснащение клиентских отделов компьютерами для посетителей </t>
  </si>
  <si>
    <t>Оборудование клиентских отделов кулерами с питьевой водой</t>
  </si>
  <si>
    <t>Сокращение сроков обработки и выполнения небходимых мероприятий по обращениям заявителей</t>
  </si>
  <si>
    <t>М-00183</t>
  </si>
  <si>
    <t xml:space="preserve">  17:51:19</t>
  </si>
  <si>
    <t>нет</t>
  </si>
  <si>
    <t>да</t>
  </si>
  <si>
    <t>К-01586</t>
  </si>
  <si>
    <t xml:space="preserve"> 9:36:10</t>
  </si>
  <si>
    <t>Л-03752</t>
  </si>
  <si>
    <t xml:space="preserve"> 15:46:29</t>
  </si>
  <si>
    <t>М-04829</t>
  </si>
  <si>
    <t>Л-05961</t>
  </si>
  <si>
    <t xml:space="preserve"> 16:16:01</t>
  </si>
  <si>
    <t>К-08489</t>
  </si>
  <si>
    <t>М-09432</t>
  </si>
  <si>
    <t>К-12033</t>
  </si>
  <si>
    <t xml:space="preserve"> 8:51:57</t>
  </si>
  <si>
    <t>М-14505</t>
  </si>
  <si>
    <t>К-14914</t>
  </si>
  <si>
    <t>М-18514</t>
  </si>
  <si>
    <t xml:space="preserve"> 9:41:46</t>
  </si>
  <si>
    <t>М-18933</t>
  </si>
  <si>
    <t>М-19829</t>
  </si>
  <si>
    <t>К-20450</t>
  </si>
  <si>
    <t>Л-22850</t>
  </si>
  <si>
    <t>2.3 Мероприятия, выполненные сетевой организацией в целях повышения качества оказания услуг по передаче электрической энергии в отчетном периоде</t>
  </si>
  <si>
    <t>Мероприятия, направленные на повышение качества оказания услуг по передаче электрической энергии, повышении надежности электроснабжения выполняются в порядке текущей эксплуатации, а так же путем включения в производственную и инвестиционную программы ежегодно.</t>
  </si>
  <si>
    <t>3. Информация о качестве услуг по технологическому присоединению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</si>
  <si>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</t>
  </si>
  <si>
    <t>№ пп</t>
  </si>
  <si>
    <t>Наименование мероприятия</t>
  </si>
  <si>
    <t>актулизация сайта организации в соответствии с нововведеями в законодательстве РФ</t>
  </si>
  <si>
    <t>повышение квалификация персонала.</t>
  </si>
  <si>
    <t>стандартизация внутренних бизнес-процессов взаимодействия структурных подразделений при осуществлении технологического присоединения</t>
  </si>
  <si>
    <t>оптимизация обработок заявок по ТП, консультирование по возникшим вопросам</t>
  </si>
  <si>
    <t>4.3. Информация о заочном обслуживании потребителей посредством телефонной связи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</si>
  <si>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</t>
  </si>
  <si>
    <t>Информация по дополнительным услугам, оказываемых АО "МСК Энерго",  размещена на сайте организации по ссылке: http://mskenergo.ru/customers/prices/</t>
  </si>
  <si>
    <t>4.2 Информация о деятельности офисов обслуживания потребителей</t>
  </si>
  <si>
    <t xml:space="preserve">УСТАНОВКА, ЗАМЕНА и (или) ЭКСПЛУАТАЦИИ ПРИБОРОВ УЧЕТА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</si>
  <si>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</si>
  <si>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Плата не взимается.</t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</si>
  <si>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</si>
  <si>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</si>
  <si>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Общий срок оказания услуги (процесса): 6 месяцов.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</si>
  <si>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</si>
  <si>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</si>
  <si>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 xml:space="preserve">Заявка направляется в письменной форме. </t>
  </si>
  <si>
    <t>Не позднее 3 рабочих дней с даты получения обращения потребителя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</si>
  <si>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</si>
  <si>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</si>
  <si>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</si>
  <si>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</si>
  <si>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</si>
  <si>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</si>
  <si>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</si>
  <si>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</si>
  <si>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</si>
  <si>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</si>
  <si>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</si>
  <si>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</si>
  <si>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</si>
  <si>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</si>
  <si>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</si>
  <si>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</si>
  <si>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t xml:space="preserve"> </t>
  </si>
  <si>
    <t>Контактная информация для направления обращений &lt;3&gt;: По телефону: 8 495 662-11-64 
Адрес эл.почты: info@mskenergo.ru</t>
  </si>
  <si>
    <t xml:space="preserve">за предоставление услуги плата не взимается. </t>
  </si>
  <si>
    <t xml:space="preserve">Условия оказания услуги (процесса) &lt;2&gt;: Наличие обращения заявителя, если заявитель присоединен к сетям АО «МСК Энерго». В соответствии с требованиями действующего законодательства. </t>
  </si>
  <si>
    <t>Результат оказания услуги (процесса):  Передача электрической энергии в соответствии с заключенным договором оказания услуг с оформлением Акта оказания услуг по передаче электрической энергии за отчетный период.</t>
  </si>
  <si>
    <t>Общий срок оказания услуги (процесса): В течение срока действия договора оказания услуг по передаче электрической энергии</t>
  </si>
  <si>
    <t>Условия оказания услуги (процесса) &lt;2&gt;: заявитель – потребитель или сетевая организация, присоединенные к сетям АО «ОЭК», заявитель – гарантирующий поставщик (энергосбытовая организация), потребители которых присоединены к сетям АО «ОЭК»; наличие обращения заявителя.</t>
  </si>
  <si>
    <t>Результат оказания услуги (процесса):  допуск уполномоченных представителей заявителя в пункты контроля и учета количества и качества электрической энергии на объектах АО «ОЭК».</t>
  </si>
  <si>
    <t>Общий срок оказания услуги (процесса): в срок, указанный в запросе заявителя, или иной срок, согласованный с заявителем.</t>
  </si>
  <si>
    <t>Получение письма о допуске в  пункты контроля и учета количества и качества электрической энергии</t>
  </si>
  <si>
    <t>Заявитель направляет письмо о допуске в пункты контроля и учета количества и качества электрической энергии на объектах АО «ОЭК», в котором указывается:                                                             - цель командировки;
- список уполномоченных лиц, которым необходимо будет предоставить доступ на объекты АО «ОЭК». В случае выполнения работ с приборами контроля и учета количества и качества электрической энергии данные лица должны иметь удостоверение о проверки знаний норм и правил работы в электроустановка с отметкой о группе по электробезопасности;
- предполагаемые дата и время допуска.</t>
  </si>
  <si>
    <t>Запрос предоставляется письменной форме.</t>
  </si>
  <si>
    <t>Не позднее 1 рабочего дня со дня получения запроса.</t>
  </si>
  <si>
    <t>Пункт 168 Основных положений функционирования розничных рынков электрической энергии, утвержденных Постановлением Правительства РФ от 4 мая 2012 г. № 442. Пункт 15 Правил недискриминационного доступа к услугам по передаче электрической энергии и оказания этих услуг, утвержденных Постановлением Правительства РФ от 27 декабря 2004 г. №861. Пункт 46 правил по охране труда при эксплуатации электроустановок (далее – ПОТЭЭ).</t>
  </si>
  <si>
    <t xml:space="preserve">Рассмотрение запроса подготовка ответа. </t>
  </si>
  <si>
    <t xml:space="preserve">Сетевая организация рассматривает запрос и, в случае невозможности допуска в указанное в запросе время, направляет заявителю ответ с предложением иной даты и времени предоставления допуска. </t>
  </si>
  <si>
    <t xml:space="preserve">Ответ направляется в письменной форме (в случае невозможности допуска в указанное в запросе время). </t>
  </si>
  <si>
    <t xml:space="preserve">В течение 5 рабочих дней со дня регистрации запроса. </t>
  </si>
  <si>
    <t>Пункт 41 Единых стандартов качества обслуживания сетевыми организациями потребителей услуг сетевых организаций, утвержденных приказом министерства энергетики РФ от 15.04.2014 г. № 186</t>
  </si>
  <si>
    <t xml:space="preserve">Допуск уполномоченных представителей заявителя. </t>
  </si>
  <si>
    <t>Сетевая организация осуществляет допуск уполномоченных представителей в согласованные с заявителем дату и время (этап 1 -2). Допуск осуществляется в соответствии с ПОТЭЭ.</t>
  </si>
  <si>
    <t>Допуск на объекты сетевой организации.</t>
  </si>
  <si>
    <t>В согласованные с заявителем дату и время</t>
  </si>
  <si>
    <t>Пункт 46 ПОТЭЭ РФ</t>
  </si>
  <si>
    <t>Информация об износе ОС</t>
  </si>
  <si>
    <t xml:space="preserve">          Акционерное общество "МСК Энергосеть" (АО"МСК Энерго") за 2021 год</t>
  </si>
  <si>
    <t xml:space="preserve"> (наименование сетевой организации)</t>
  </si>
  <si>
    <t>№ п/п</t>
  </si>
  <si>
    <t>Вид ОС</t>
  </si>
  <si>
    <t>Процент износа (динамика по годам)</t>
  </si>
  <si>
    <t>первонач ст-ть</t>
  </si>
  <si>
    <t>увеличение</t>
  </si>
  <si>
    <t>остаточная ст-ть</t>
  </si>
  <si>
    <t>Здания</t>
  </si>
  <si>
    <t>Сооружения</t>
  </si>
  <si>
    <t>Машины и оборудование (кроме офисного)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</si>
  <si>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>2021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</si>
  <si>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 за 2021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</si>
  <si>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2021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</si>
  <si>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4.99%</t>
  </si>
  <si>
    <t>6.57%</t>
  </si>
  <si>
    <t>5.80%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</si>
</sst>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 ;[Red]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sz val="9"/>
      <color theme="1"/>
      <name val="Calibri"/>
      <family val="2"/>
      <scheme val="minor"/>
    </font>
    <font>
      <sz val="8"/>
      <name val="Arial"/>
      <family val="2"/>
    </font>
    <font>
      <sz val="9"/>
      <color indexed="21"/>
      <name val="Arial"/>
      <family val="2"/>
      <charset val="204"/>
    </font>
    <font>
      <u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9" fillId="0" borderId="0" applyNumberFormat="0" applyFill="0" applyBorder="0" applyAlignment="0" applyProtection="0"/>
    <xf numFmtId="0" fontId="9" fillId="0" borderId="0"/>
    <xf numFmtId="9" fontId="26" fillId="0" borderId="0" applyFont="0" applyFill="0" applyBorder="0" applyAlignment="0" applyProtection="0"/>
    <xf numFmtId="0" fontId="30" fillId="0" borderId="0"/>
  </cellStyleXfs>
  <cellXfs count="203">
    <xf numFmtId="0" fontId="0" fillId="0" borderId="0" xfId="0"/>
    <xf numFmtId="49" fontId="0" fillId="0" borderId="0" xfId="0" applyNumberFormat="1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4" xfId="0" applyBorder="1"/>
    <xf numFmtId="0" fontId="10" fillId="0" borderId="3" xfId="0" applyFon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49" fontId="10" fillId="0" borderId="1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49" fontId="10" fillId="0" borderId="4" xfId="0" applyNumberFormat="1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8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19" fillId="0" borderId="0" xfId="1" applyAlignment="1">
      <alignment horizontal="justify" vertical="center"/>
    </xf>
    <xf numFmtId="0" fontId="9" fillId="0" borderId="0" xfId="2" applyFill="1" applyBorder="1"/>
    <xf numFmtId="0" fontId="9" fillId="0" borderId="0" xfId="2" applyFill="1"/>
    <xf numFmtId="0" fontId="20" fillId="0" borderId="0" xfId="2" applyFont="1" applyFill="1" applyBorder="1" applyAlignment="1"/>
    <xf numFmtId="0" fontId="20" fillId="0" borderId="1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left" vertical="center" wrapText="1"/>
    </xf>
    <xf numFmtId="0" fontId="22" fillId="0" borderId="0" xfId="2" applyFont="1" applyFill="1" applyBorder="1" applyAlignment="1">
      <alignment horizontal="left" vertical="center" textRotation="90"/>
    </xf>
    <xf numFmtId="0" fontId="22" fillId="0" borderId="1" xfId="2" applyFont="1" applyFill="1" applyBorder="1" applyAlignment="1">
      <alignment horizontal="center" vertical="center"/>
    </xf>
    <xf numFmtId="0" fontId="22" fillId="0" borderId="0" xfId="2" applyFont="1" applyFill="1" applyBorder="1" applyAlignment="1">
      <alignment horizontal="center" vertical="center" wrapText="1"/>
    </xf>
    <xf numFmtId="0" fontId="22" fillId="0" borderId="0" xfId="2" applyFont="1" applyFill="1" applyBorder="1" applyAlignment="1">
      <alignment horizontal="center" vertical="center"/>
    </xf>
    <xf numFmtId="0" fontId="20" fillId="0" borderId="20" xfId="2" applyFont="1" applyBorder="1" applyAlignment="1">
      <alignment horizontal="center" vertical="center" wrapText="1"/>
    </xf>
    <xf numFmtId="0" fontId="20" fillId="0" borderId="1" xfId="2" applyFont="1" applyBorder="1" applyAlignment="1">
      <alignment horizontal="left" vertical="center" wrapText="1"/>
    </xf>
    <xf numFmtId="3" fontId="23" fillId="0" borderId="1" xfId="2" applyNumberFormat="1" applyFont="1" applyFill="1" applyBorder="1" applyAlignment="1">
      <alignment horizontal="center" vertical="center" wrapText="1"/>
    </xf>
    <xf numFmtId="9" fontId="23" fillId="0" borderId="1" xfId="2" applyNumberFormat="1" applyFont="1" applyFill="1" applyBorder="1" applyAlignment="1">
      <alignment horizontal="center" vertical="center" wrapText="1"/>
    </xf>
    <xf numFmtId="3" fontId="24" fillId="0" borderId="0" xfId="2" applyNumberFormat="1" applyFont="1" applyFill="1" applyBorder="1" applyAlignment="1">
      <alignment horizontal="center" vertical="center" wrapText="1"/>
    </xf>
    <xf numFmtId="0" fontId="24" fillId="0" borderId="0" xfId="2" applyFont="1" applyFill="1" applyBorder="1" applyAlignment="1">
      <alignment horizontal="center" vertical="center" wrapText="1"/>
    </xf>
    <xf numFmtId="0" fontId="23" fillId="0" borderId="0" xfId="2" applyFont="1" applyFill="1" applyBorder="1" applyAlignment="1">
      <alignment horizontal="center" vertical="center" wrapText="1"/>
    </xf>
    <xf numFmtId="0" fontId="20" fillId="0" borderId="20" xfId="2" applyFont="1" applyFill="1" applyBorder="1" applyAlignment="1">
      <alignment horizontal="center" vertical="center" wrapText="1"/>
    </xf>
    <xf numFmtId="0" fontId="20" fillId="0" borderId="1" xfId="2" applyFont="1" applyFill="1" applyBorder="1" applyAlignment="1">
      <alignment horizontal="left" vertical="center" wrapText="1"/>
    </xf>
    <xf numFmtId="16" fontId="20" fillId="0" borderId="20" xfId="2" applyNumberFormat="1" applyFont="1" applyFill="1" applyBorder="1" applyAlignment="1">
      <alignment horizontal="center" vertical="center" wrapText="1"/>
    </xf>
    <xf numFmtId="0" fontId="20" fillId="0" borderId="22" xfId="2" applyFont="1" applyBorder="1" applyAlignment="1">
      <alignment horizontal="center" vertical="center" wrapText="1"/>
    </xf>
    <xf numFmtId="0" fontId="20" fillId="0" borderId="3" xfId="2" applyFont="1" applyBorder="1" applyAlignment="1">
      <alignment horizontal="left" vertical="center" wrapText="1"/>
    </xf>
    <xf numFmtId="0" fontId="9" fillId="0" borderId="0" xfId="2"/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16" xfId="0" applyFont="1" applyBorder="1" applyAlignment="1">
      <alignment horizontal="justify" vertical="center" wrapText="1"/>
    </xf>
    <xf numFmtId="16" fontId="9" fillId="0" borderId="0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9" fillId="0" borderId="26" xfId="0" applyFont="1" applyBorder="1" applyAlignment="1">
      <alignment vertical="center" wrapText="1"/>
    </xf>
    <xf numFmtId="0" fontId="9" fillId="0" borderId="26" xfId="0" applyFont="1" applyBorder="1" applyAlignment="1">
      <alignment horizontal="justify" vertical="center" wrapText="1"/>
    </xf>
    <xf numFmtId="0" fontId="19" fillId="0" borderId="0" xfId="1" applyAlignment="1">
      <alignment horizontal="left"/>
    </xf>
    <xf numFmtId="0" fontId="0" fillId="0" borderId="1" xfId="0" applyFill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wrapText="1"/>
    </xf>
    <xf numFmtId="0" fontId="0" fillId="0" borderId="1" xfId="0" applyFill="1" applyBorder="1" applyAlignment="1">
      <alignment horizontal="left" vertical="center" wrapText="1"/>
    </xf>
    <xf numFmtId="9" fontId="9" fillId="0" borderId="1" xfId="0" applyNumberFormat="1" applyFont="1" applyBorder="1" applyAlignment="1">
      <alignment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10" fillId="0" borderId="13" xfId="0" applyFont="1" applyBorder="1"/>
    <xf numFmtId="0" fontId="0" fillId="0" borderId="13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0" fillId="0" borderId="13" xfId="0" applyBorder="1"/>
    <xf numFmtId="0" fontId="0" fillId="0" borderId="0" xfId="0" applyBorder="1"/>
    <xf numFmtId="14" fontId="9" fillId="0" borderId="16" xfId="0" applyNumberFormat="1" applyFont="1" applyBorder="1" applyAlignment="1">
      <alignment vertical="center" wrapText="1"/>
    </xf>
    <xf numFmtId="14" fontId="0" fillId="0" borderId="13" xfId="0" applyNumberFormat="1" applyBorder="1"/>
    <xf numFmtId="0" fontId="5" fillId="0" borderId="16" xfId="0" applyFont="1" applyBorder="1" applyAlignment="1">
      <alignment vertical="center" wrapText="1"/>
    </xf>
    <xf numFmtId="22" fontId="5" fillId="0" borderId="16" xfId="0" applyNumberFormat="1" applyFont="1" applyBorder="1" applyAlignment="1">
      <alignment horizontal="center" vertical="center" wrapText="1"/>
    </xf>
    <xf numFmtId="22" fontId="0" fillId="0" borderId="13" xfId="0" applyNumberFormat="1" applyBorder="1" applyAlignment="1">
      <alignment horizontal="center" vertical="center"/>
    </xf>
    <xf numFmtId="21" fontId="0" fillId="0" borderId="13" xfId="0" applyNumberFormat="1" applyBorder="1" applyAlignment="1">
      <alignment horizontal="center" vertical="center"/>
    </xf>
    <xf numFmtId="14" fontId="0" fillId="0" borderId="0" xfId="0" applyNumberFormat="1" applyBorder="1"/>
    <xf numFmtId="0" fontId="0" fillId="0" borderId="0" xfId="0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9" fillId="0" borderId="0" xfId="0" applyFont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9" fillId="0" borderId="0" xfId="0" applyFont="1" applyAlignment="1">
      <alignment vertical="center"/>
    </xf>
    <xf numFmtId="49" fontId="4" fillId="0" borderId="1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0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1" applyAlignment="1">
      <alignment horizontal="justify" vertical="center" wrapText="1"/>
    </xf>
    <xf numFmtId="0" fontId="28" fillId="0" borderId="0" xfId="0" applyFont="1" applyAlignment="1">
      <alignment horizontal="justify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16" xfId="0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10" fontId="0" fillId="0" borderId="4" xfId="0" applyNumberFormat="1" applyBorder="1" applyAlignment="1">
      <alignment horizontal="center" vertical="center"/>
    </xf>
    <xf numFmtId="40" fontId="31" fillId="2" borderId="28" xfId="4" applyNumberFormat="1" applyFont="1" applyFill="1" applyBorder="1" applyAlignment="1">
      <alignment horizontal="right" vertical="top"/>
    </xf>
    <xf numFmtId="164" fontId="0" fillId="0" borderId="0" xfId="0" applyNumberFormat="1"/>
    <xf numFmtId="10" fontId="0" fillId="0" borderId="0" xfId="0" applyNumberFormat="1"/>
    <xf numFmtId="10" fontId="0" fillId="0" borderId="0" xfId="3" applyNumberFormat="1" applyFont="1"/>
    <xf numFmtId="0" fontId="0" fillId="0" borderId="1" xfId="0" applyBorder="1" applyAlignment="1">
      <alignment vertical="center"/>
    </xf>
    <xf numFmtId="10" fontId="0" fillId="0" borderId="1" xfId="0" applyNumberFormat="1" applyBorder="1" applyAlignment="1">
      <alignment horizontal="center" vertical="center"/>
    </xf>
    <xf numFmtId="2" fontId="0" fillId="0" borderId="0" xfId="0" applyNumberFormat="1"/>
    <xf numFmtId="0" fontId="17" fillId="0" borderId="1" xfId="0" applyFont="1" applyBorder="1" applyAlignment="1">
      <alignment horizontal="center" vertical="center"/>
    </xf>
    <xf numFmtId="2" fontId="17" fillId="0" borderId="1" xfId="0" applyNumberFormat="1" applyFont="1" applyBorder="1" applyAlignment="1">
      <alignment horizontal="center" vertical="center"/>
    </xf>
    <xf numFmtId="0" fontId="10" fillId="0" borderId="1" xfId="0" applyFont="1" applyBorder="1"/>
    <xf numFmtId="0" fontId="10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2" fontId="16" fillId="0" borderId="5" xfId="0" applyNumberFormat="1" applyFont="1" applyBorder="1" applyAlignment="1">
      <alignment horizontal="center" vertical="center"/>
    </xf>
    <xf numFmtId="2" fontId="16" fillId="0" borderId="29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0" fillId="0" borderId="9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20" fillId="0" borderId="17" xfId="2" applyFont="1" applyFill="1" applyBorder="1" applyAlignment="1">
      <alignment horizontal="center" vertical="center"/>
    </xf>
    <xf numFmtId="0" fontId="20" fillId="0" borderId="20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 vertical="center"/>
    </xf>
    <xf numFmtId="0" fontId="20" fillId="0" borderId="1" xfId="2" applyFont="1" applyFill="1" applyBorder="1" applyAlignment="1">
      <alignment horizontal="center" vertical="center"/>
    </xf>
    <xf numFmtId="0" fontId="21" fillId="0" borderId="19" xfId="2" applyFont="1" applyFill="1" applyBorder="1" applyAlignment="1">
      <alignment horizontal="center" vertical="center" wrapText="1"/>
    </xf>
    <xf numFmtId="0" fontId="21" fillId="0" borderId="21" xfId="2" applyFont="1" applyFill="1" applyBorder="1" applyAlignment="1">
      <alignment horizontal="center" vertical="center" wrapText="1"/>
    </xf>
    <xf numFmtId="0" fontId="21" fillId="0" borderId="1" xfId="2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0" fontId="7" fillId="0" borderId="25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10" fillId="0" borderId="13" xfId="0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10" fillId="0" borderId="14" xfId="0" applyFont="1" applyBorder="1" applyAlignment="1">
      <alignment horizontal="left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3" xfId="0" applyBorder="1" applyAlignment="1">
      <alignment horizontal="left"/>
    </xf>
    <xf numFmtId="0" fontId="29" fillId="0" borderId="0" xfId="0" applyFont="1" applyAlignment="1">
      <alignment horizontal="center"/>
    </xf>
    <xf numFmtId="0" fontId="10" fillId="0" borderId="3" xfId="0" applyFont="1" applyBorder="1" applyAlignment="1">
      <alignment horizontal="center" vertical="center"/>
    </xf>
    <xf numFmtId="2" fontId="1" fillId="3" borderId="16" xfId="0" applyNumberFormat="1" applyFont="1" applyFill="1" applyBorder="1" applyAlignment="1">
      <alignment horizontal="center" vertical="center" wrapText="1"/>
    </xf>
    <xf numFmtId="2" fontId="1" fillId="3" borderId="30" xfId="0" applyNumberFormat="1" applyFont="1" applyFill="1" applyBorder="1" applyAlignment="1">
      <alignment horizontal="center" vertical="center"/>
    </xf>
  </cellXfs>
  <cellStyles count="5">
    <cellStyle name="Гиперссылка" xfId="1" builtinId="8"/>
    <cellStyle name="Обычный" xfId="0" builtinId="0"/>
    <cellStyle name="Обычный 2" xfId="2"/>
    <cellStyle name="Обычный_КО" xfId="4"/>
    <cellStyle name="Процентный" xfId="3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 txBox="1"/>
      </xdr:nvSpPr>
      <xdr:spPr>
        <a:xfrm>
          <a:off x="40386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9</xdr:row>
      <xdr:rowOff>59871</xdr:rowOff>
    </xdr:from>
    <xdr:ext cx="65" cy="172227"/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 txBox="1"/>
      </xdr:nvSpPr>
      <xdr:spPr>
        <a:xfrm>
          <a:off x="40386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14</xdr:row>
      <xdr:rowOff>59871</xdr:rowOff>
    </xdr:from>
    <xdr:ext cx="65" cy="172227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SpPr txBox="1"/>
      </xdr:nvSpPr>
      <xdr:spPr>
        <a:xfrm>
          <a:off x="40386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19</xdr:row>
      <xdr:rowOff>59871</xdr:rowOff>
    </xdr:from>
    <xdr:ext cx="65" cy="172227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SpPr txBox="1"/>
      </xdr:nvSpPr>
      <xdr:spPr>
        <a:xfrm>
          <a:off x="40386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2</xdr:col>
      <xdr:colOff>209550</xdr:colOff>
      <xdr:row>24</xdr:row>
      <xdr:rowOff>59871</xdr:rowOff>
    </xdr:from>
    <xdr:ext cx="65" cy="172227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SpPr txBox="1"/>
      </xdr:nvSpPr>
      <xdr:spPr>
        <a:xfrm>
          <a:off x="40386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22" zoomScale="90" zoomScaleNormal="90" workbookViewId="0">
      <selection activeCell="E23" sqref="E23:H23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90" t="s">
        <v>69</v>
      </c>
    </row>
    <row r="3" spans="4:8" x14ac:dyDescent="0.25">
      <c r="H3" s="90" t="s">
        <v>70</v>
      </c>
    </row>
    <row r="4" spans="4:8" x14ac:dyDescent="0.25">
      <c r="H4" s="90" t="s">
        <v>71</v>
      </c>
    </row>
    <row r="5" spans="4:8" x14ac:dyDescent="0.25">
      <c r="H5" s="90" t="s">
        <v>72</v>
      </c>
    </row>
    <row r="6" spans="4:8" x14ac:dyDescent="0.25">
      <c r="H6" s="91"/>
    </row>
    <row r="7" spans="4:8" x14ac:dyDescent="0.25">
      <c r="D7" s="18" t="s">
        <v>73</v>
      </c>
      <c r="H7" s="18"/>
    </row>
    <row r="8" spans="4:8" x14ac:dyDescent="0.25">
      <c r="D8" s="92" t="s">
        <v>292</v>
      </c>
      <c r="H8" s="18"/>
    </row>
    <row r="9" spans="4:8" x14ac:dyDescent="0.25">
      <c r="D9" s="18" t="s">
        <v>74</v>
      </c>
      <c r="H9" s="18"/>
    </row>
    <row r="10" spans="4:8" x14ac:dyDescent="0.25">
      <c r="D10" s="18"/>
      <c r="H10" s="18"/>
    </row>
    <row r="11" spans="4:8" ht="45" x14ac:dyDescent="0.25">
      <c r="D11" s="93" t="s">
        <v>293</v>
      </c>
      <c r="H11" s="20"/>
    </row>
    <row r="12" spans="4:8" ht="27" x14ac:dyDescent="0.25">
      <c r="D12" s="18" t="s">
        <v>75</v>
      </c>
      <c r="H12" s="18"/>
    </row>
    <row r="13" spans="4:8" x14ac:dyDescent="0.25">
      <c r="D13" s="94" t="s">
        <v>294</v>
      </c>
      <c r="H13" s="18"/>
    </row>
    <row r="14" spans="4:8" ht="30" x14ac:dyDescent="0.25">
      <c r="D14" s="20" t="s">
        <v>295</v>
      </c>
      <c r="H14" s="20"/>
    </row>
    <row r="15" spans="4:8" ht="27" x14ac:dyDescent="0.25">
      <c r="D15" s="18" t="s">
        <v>296</v>
      </c>
      <c r="H15" s="18"/>
    </row>
    <row r="16" spans="4:8" x14ac:dyDescent="0.25">
      <c r="D16" s="18" t="s">
        <v>297</v>
      </c>
      <c r="H16" s="18"/>
    </row>
    <row r="17" spans="3:8" x14ac:dyDescent="0.25">
      <c r="D17" s="18"/>
      <c r="H17" s="18"/>
    </row>
    <row r="18" spans="3:8" x14ac:dyDescent="0.25">
      <c r="D18" s="18" t="s">
        <v>76</v>
      </c>
      <c r="H18" s="18"/>
    </row>
    <row r="19" spans="3:8" ht="15.75" thickBot="1" x14ac:dyDescent="0.3"/>
    <row r="20" spans="3:8" ht="30.75" thickBot="1" x14ac:dyDescent="0.3">
      <c r="C20" s="95" t="s">
        <v>63</v>
      </c>
      <c r="D20" s="96" t="s">
        <v>64</v>
      </c>
      <c r="E20" s="96" t="s">
        <v>65</v>
      </c>
      <c r="F20" s="96" t="s">
        <v>66</v>
      </c>
      <c r="G20" s="96" t="s">
        <v>67</v>
      </c>
      <c r="H20" s="96" t="s">
        <v>68</v>
      </c>
    </row>
    <row r="21" spans="3:8" ht="304.5" customHeight="1" thickBot="1" x14ac:dyDescent="0.3">
      <c r="C21" s="97">
        <v>1</v>
      </c>
      <c r="D21" s="98" t="s">
        <v>298</v>
      </c>
      <c r="E21" s="98" t="s">
        <v>299</v>
      </c>
      <c r="F21" s="98" t="s">
        <v>300</v>
      </c>
      <c r="G21" s="98" t="s">
        <v>301</v>
      </c>
      <c r="H21" s="98" t="s">
        <v>302</v>
      </c>
    </row>
    <row r="22" spans="3:8" ht="213" customHeight="1" thickBot="1" x14ac:dyDescent="0.3">
      <c r="C22" s="97">
        <v>2</v>
      </c>
      <c r="D22" s="98" t="s">
        <v>303</v>
      </c>
      <c r="E22" s="98" t="s">
        <v>304</v>
      </c>
      <c r="F22" s="98" t="s">
        <v>305</v>
      </c>
      <c r="G22" s="98" t="s">
        <v>306</v>
      </c>
      <c r="H22" s="98" t="s">
        <v>307</v>
      </c>
    </row>
    <row r="23" spans="3:8" ht="301.5" customHeight="1" thickBot="1" x14ac:dyDescent="0.3">
      <c r="C23" s="97">
        <v>3</v>
      </c>
      <c r="D23" s="98" t="s">
        <v>308</v>
      </c>
      <c r="E23" s="98" t="s">
        <v>309</v>
      </c>
      <c r="F23" s="98" t="s">
        <v>310</v>
      </c>
      <c r="G23" s="98" t="s">
        <v>311</v>
      </c>
      <c r="H23" s="98" t="s">
        <v>312</v>
      </c>
    </row>
    <row r="24" spans="3:8" ht="180.75" thickBot="1" x14ac:dyDescent="0.3">
      <c r="C24" s="97">
        <v>4</v>
      </c>
      <c r="D24" s="98" t="s">
        <v>313</v>
      </c>
      <c r="E24" s="98" t="s">
        <v>314</v>
      </c>
      <c r="F24" s="98" t="s">
        <v>315</v>
      </c>
      <c r="G24" s="98" t="s">
        <v>316</v>
      </c>
      <c r="H24" s="98" t="s">
        <v>317</v>
      </c>
    </row>
    <row r="25" spans="3:8" x14ac:dyDescent="0.25">
      <c r="D25" t="s">
        <v>318</v>
      </c>
      <c r="E25" t="s">
        <v>318</v>
      </c>
      <c r="H25" t="s">
        <v>318</v>
      </c>
    </row>
    <row r="26" spans="3:8" x14ac:dyDescent="0.25">
      <c r="H26" t="s">
        <v>318</v>
      </c>
    </row>
    <row r="27" spans="3:8" ht="45" x14ac:dyDescent="0.25">
      <c r="D27" s="93" t="s">
        <v>319</v>
      </c>
    </row>
    <row r="28" spans="3:8" x14ac:dyDescent="0.25">
      <c r="D28" s="99"/>
    </row>
    <row r="29" spans="3:8" x14ac:dyDescent="0.25">
      <c r="D29" s="99" t="s">
        <v>77</v>
      </c>
    </row>
    <row r="30" spans="3:8" x14ac:dyDescent="0.25">
      <c r="D30" s="99" t="s">
        <v>78</v>
      </c>
    </row>
    <row r="31" spans="3:8" ht="45" x14ac:dyDescent="0.25">
      <c r="D31" s="99" t="s">
        <v>79</v>
      </c>
    </row>
    <row r="32" spans="3:8" ht="75" x14ac:dyDescent="0.25">
      <c r="D32" s="99" t="s">
        <v>80</v>
      </c>
    </row>
    <row r="33" spans="4:4" x14ac:dyDescent="0.25">
      <c r="D33" s="99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4:L25"/>
  <sheetViews>
    <sheetView tabSelected="1" topLeftCell="A4" workbookViewId="0">
      <selection activeCell="E10" sqref="E10:L25"/>
    </sheetView>
  </sheetViews>
  <sheetFormatPr defaultRowHeight="15" x14ac:dyDescent="0.25"/>
  <cols>
    <col min="2" max="2" width="32" customWidth="1"/>
    <col min="3" max="3" width="16.85546875" customWidth="1"/>
    <col min="6" max="6" width="10.140625" customWidth="1"/>
    <col min="7" max="7" width="10.85546875" customWidth="1"/>
    <col min="8" max="8" width="12.140625" customWidth="1"/>
    <col min="9" max="9" width="13.5703125" customWidth="1"/>
    <col min="10" max="10" width="12.42578125" customWidth="1"/>
    <col min="11" max="11" width="13" customWidth="1"/>
    <col min="12" max="12" width="13.5703125" customWidth="1"/>
  </cols>
  <sheetData>
    <row r="4" spans="2:12" ht="55.5" customHeight="1" x14ac:dyDescent="0.25">
      <c r="B4" s="149" t="s">
        <v>109</v>
      </c>
      <c r="C4" s="149"/>
      <c r="D4" s="149"/>
      <c r="E4" s="149"/>
      <c r="F4" s="149"/>
      <c r="G4" s="149"/>
      <c r="H4" s="149"/>
      <c r="I4" s="149"/>
      <c r="J4" s="149"/>
      <c r="K4" s="149"/>
      <c r="L4" s="149"/>
    </row>
    <row r="6" spans="2:12" ht="15.75" thickBot="1" x14ac:dyDescent="0.3"/>
    <row r="7" spans="2:12" ht="45" customHeight="1" thickBot="1" x14ac:dyDescent="0.3">
      <c r="B7" s="157" t="s">
        <v>110</v>
      </c>
      <c r="C7" s="158"/>
      <c r="D7" s="159"/>
      <c r="E7" s="157">
        <v>15</v>
      </c>
      <c r="F7" s="159"/>
      <c r="G7" s="157">
        <v>150</v>
      </c>
      <c r="H7" s="159"/>
      <c r="I7" s="157">
        <v>250</v>
      </c>
      <c r="J7" s="159"/>
      <c r="K7" s="157">
        <v>670</v>
      </c>
      <c r="L7" s="159"/>
    </row>
    <row r="8" spans="2:12" ht="15.75" thickBot="1" x14ac:dyDescent="0.3">
      <c r="B8" s="157" t="s">
        <v>111</v>
      </c>
      <c r="C8" s="158"/>
      <c r="D8" s="159"/>
      <c r="E8" s="17" t="s">
        <v>112</v>
      </c>
      <c r="F8" s="17" t="s">
        <v>113</v>
      </c>
      <c r="G8" s="17" t="s">
        <v>112</v>
      </c>
      <c r="H8" s="17" t="s">
        <v>113</v>
      </c>
      <c r="I8" s="17" t="s">
        <v>112</v>
      </c>
      <c r="J8" s="17" t="s">
        <v>113</v>
      </c>
      <c r="K8" s="17" t="s">
        <v>112</v>
      </c>
      <c r="L8" s="17" t="s">
        <v>113</v>
      </c>
    </row>
    <row r="9" spans="2:12" ht="45.75" thickBot="1" x14ac:dyDescent="0.3">
      <c r="B9" s="16" t="s">
        <v>114</v>
      </c>
      <c r="C9" s="17" t="s">
        <v>115</v>
      </c>
      <c r="D9" s="17" t="s">
        <v>116</v>
      </c>
      <c r="E9" s="43"/>
      <c r="F9" s="43"/>
      <c r="G9" s="43"/>
      <c r="H9" s="43"/>
      <c r="I9" s="43"/>
      <c r="J9" s="43"/>
      <c r="K9" s="43"/>
      <c r="L9" s="43"/>
    </row>
    <row r="10" spans="2:12" ht="72.75" customHeight="1" thickBot="1" x14ac:dyDescent="0.3">
      <c r="B10" s="160" t="s">
        <v>117</v>
      </c>
      <c r="C10" s="160" t="s">
        <v>118</v>
      </c>
      <c r="D10" s="17" t="s">
        <v>119</v>
      </c>
      <c r="E10" s="201">
        <v>94684.5</v>
      </c>
      <c r="F10" s="201">
        <v>550</v>
      </c>
      <c r="G10" s="201">
        <v>385245</v>
      </c>
      <c r="H10" s="201">
        <v>311445</v>
      </c>
      <c r="I10" s="201">
        <v>14564706</v>
      </c>
      <c r="J10" s="201">
        <v>7559106</v>
      </c>
      <c r="K10" s="201">
        <v>18122164.259999998</v>
      </c>
      <c r="L10" s="201">
        <v>6826736.5799999991</v>
      </c>
    </row>
    <row r="11" spans="2:12" ht="15.75" thickBot="1" x14ac:dyDescent="0.3">
      <c r="B11" s="161"/>
      <c r="C11" s="162"/>
      <c r="D11" s="17" t="s">
        <v>120</v>
      </c>
      <c r="E11" s="201">
        <v>94684.5</v>
      </c>
      <c r="F11" s="201">
        <v>550</v>
      </c>
      <c r="G11" s="201">
        <v>385245</v>
      </c>
      <c r="H11" s="201">
        <v>311445</v>
      </c>
      <c r="I11" s="201">
        <v>13191906</v>
      </c>
      <c r="J11" s="201">
        <v>6872706</v>
      </c>
      <c r="K11" s="201">
        <v>16971214.5</v>
      </c>
      <c r="L11" s="201">
        <v>6258718.5</v>
      </c>
    </row>
    <row r="12" spans="2:12" ht="15.75" thickBot="1" x14ac:dyDescent="0.3">
      <c r="B12" s="161"/>
      <c r="C12" s="160" t="s">
        <v>121</v>
      </c>
      <c r="D12" s="17" t="s">
        <v>119</v>
      </c>
      <c r="E12" s="201">
        <v>94684.5</v>
      </c>
      <c r="F12" s="201">
        <v>550</v>
      </c>
      <c r="G12" s="201">
        <v>385245</v>
      </c>
      <c r="H12" s="201">
        <v>311445</v>
      </c>
      <c r="I12" s="201">
        <v>3920942.8200000003</v>
      </c>
      <c r="J12" s="201">
        <v>2458603.62</v>
      </c>
      <c r="K12" s="201">
        <v>3920942.8200000003</v>
      </c>
      <c r="L12" s="201">
        <v>2458603.62</v>
      </c>
    </row>
    <row r="13" spans="2:12" ht="15.75" thickBot="1" x14ac:dyDescent="0.3">
      <c r="B13" s="162"/>
      <c r="C13" s="162"/>
      <c r="D13" s="17" t="s">
        <v>120</v>
      </c>
      <c r="E13" s="201">
        <v>94684.5</v>
      </c>
      <c r="F13" s="201">
        <v>550</v>
      </c>
      <c r="G13" s="201">
        <v>385245</v>
      </c>
      <c r="H13" s="201">
        <v>311445</v>
      </c>
      <c r="I13" s="201">
        <v>2727306</v>
      </c>
      <c r="J13" s="201">
        <v>2727306</v>
      </c>
      <c r="K13" s="201">
        <v>1933824.8399999999</v>
      </c>
      <c r="L13" s="201">
        <v>966912.41999999993</v>
      </c>
    </row>
    <row r="14" spans="2:12" ht="15.75" thickBot="1" x14ac:dyDescent="0.3">
      <c r="B14" s="160">
        <v>750</v>
      </c>
      <c r="C14" s="160" t="s">
        <v>118</v>
      </c>
      <c r="D14" s="17" t="s">
        <v>119</v>
      </c>
      <c r="E14" s="201">
        <v>94684.5</v>
      </c>
      <c r="F14" s="201">
        <v>59224.5</v>
      </c>
      <c r="G14" s="201">
        <v>385245</v>
      </c>
      <c r="H14" s="201">
        <v>311445</v>
      </c>
      <c r="I14" s="201">
        <v>14564706</v>
      </c>
      <c r="J14" s="201">
        <v>7559106</v>
      </c>
      <c r="K14" s="201">
        <v>19685653.5</v>
      </c>
      <c r="L14" s="201">
        <v>7859994.7800000003</v>
      </c>
    </row>
    <row r="15" spans="2:12" ht="15.75" thickBot="1" x14ac:dyDescent="0.3">
      <c r="B15" s="161"/>
      <c r="C15" s="162"/>
      <c r="D15" s="17" t="s">
        <v>120</v>
      </c>
      <c r="E15" s="201">
        <v>94684.5</v>
      </c>
      <c r="F15" s="201">
        <v>59224.5</v>
      </c>
      <c r="G15" s="201">
        <v>385245</v>
      </c>
      <c r="H15" s="201">
        <v>311445</v>
      </c>
      <c r="I15" s="201">
        <v>13191906</v>
      </c>
      <c r="J15" s="202">
        <v>6872706</v>
      </c>
      <c r="K15" s="201">
        <v>22582723.68</v>
      </c>
      <c r="L15" s="201">
        <v>5935113.8399999989</v>
      </c>
    </row>
    <row r="16" spans="2:12" ht="15.75" thickBot="1" x14ac:dyDescent="0.3">
      <c r="B16" s="161"/>
      <c r="C16" s="160" t="s">
        <v>121</v>
      </c>
      <c r="D16" s="17" t="s">
        <v>119</v>
      </c>
      <c r="E16" s="201">
        <v>94684.5</v>
      </c>
      <c r="F16" s="201">
        <v>59224.5</v>
      </c>
      <c r="G16" s="201">
        <v>385245</v>
      </c>
      <c r="H16" s="201">
        <v>311445</v>
      </c>
      <c r="I16" s="201">
        <v>5868178.0199999996</v>
      </c>
      <c r="J16" s="201">
        <v>5868178.0199999996</v>
      </c>
      <c r="K16" s="201">
        <v>18150907.32</v>
      </c>
      <c r="L16" s="201">
        <v>11792920.32</v>
      </c>
    </row>
    <row r="17" spans="2:12" ht="15.75" thickBot="1" x14ac:dyDescent="0.3">
      <c r="B17" s="162"/>
      <c r="C17" s="162"/>
      <c r="D17" s="17" t="s">
        <v>120</v>
      </c>
      <c r="E17" s="201">
        <v>94684.5</v>
      </c>
      <c r="F17" s="201">
        <v>59224.5</v>
      </c>
      <c r="G17" s="201">
        <v>385245</v>
      </c>
      <c r="H17" s="201">
        <v>311445</v>
      </c>
      <c r="I17" s="201">
        <v>2727306</v>
      </c>
      <c r="J17" s="201">
        <v>2727306</v>
      </c>
      <c r="K17" s="201">
        <v>2835901.44</v>
      </c>
      <c r="L17" s="201">
        <v>1417950.72</v>
      </c>
    </row>
    <row r="18" spans="2:12" ht="15.75" thickBot="1" x14ac:dyDescent="0.3">
      <c r="B18" s="160">
        <v>1000</v>
      </c>
      <c r="C18" s="160" t="s">
        <v>118</v>
      </c>
      <c r="D18" s="17" t="s">
        <v>119</v>
      </c>
      <c r="E18" s="201">
        <v>94684.5</v>
      </c>
      <c r="F18" s="201">
        <v>59224.5</v>
      </c>
      <c r="G18" s="201">
        <v>385245</v>
      </c>
      <c r="H18" s="201">
        <v>311445</v>
      </c>
      <c r="I18" s="201">
        <v>14564706</v>
      </c>
      <c r="J18" s="201">
        <v>7559106</v>
      </c>
      <c r="K18" s="201">
        <v>20481650.82</v>
      </c>
      <c r="L18" s="201">
        <v>8808742.0199999996</v>
      </c>
    </row>
    <row r="19" spans="2:12" ht="15.75" thickBot="1" x14ac:dyDescent="0.3">
      <c r="B19" s="161"/>
      <c r="C19" s="162"/>
      <c r="D19" s="17" t="s">
        <v>120</v>
      </c>
      <c r="E19" s="201">
        <v>94684.5</v>
      </c>
      <c r="F19" s="201">
        <v>59224.5</v>
      </c>
      <c r="G19" s="201">
        <v>385245</v>
      </c>
      <c r="H19" s="201">
        <v>311445</v>
      </c>
      <c r="I19" s="201">
        <v>13191906</v>
      </c>
      <c r="J19" s="202">
        <v>6872706</v>
      </c>
      <c r="K19" s="201">
        <v>19081291.620000001</v>
      </c>
      <c r="L19" s="201">
        <v>8368795.6199999992</v>
      </c>
    </row>
    <row r="20" spans="2:12" ht="15.75" thickBot="1" x14ac:dyDescent="0.3">
      <c r="B20" s="161"/>
      <c r="C20" s="160" t="s">
        <v>121</v>
      </c>
      <c r="D20" s="17" t="s">
        <v>119</v>
      </c>
      <c r="E20" s="201">
        <v>94684.5</v>
      </c>
      <c r="F20" s="201">
        <v>59224.5</v>
      </c>
      <c r="G20" s="201">
        <v>385245</v>
      </c>
      <c r="H20" s="201">
        <v>311445</v>
      </c>
      <c r="I20" s="201">
        <v>7815413.2199999997</v>
      </c>
      <c r="J20" s="201">
        <v>7815413.2199999997</v>
      </c>
      <c r="K20" s="201">
        <v>24192385.620000001</v>
      </c>
      <c r="L20" s="201">
        <v>15715069.619999999</v>
      </c>
    </row>
    <row r="21" spans="2:12" ht="15.75" thickBot="1" x14ac:dyDescent="0.3">
      <c r="B21" s="162"/>
      <c r="C21" s="162"/>
      <c r="D21" s="17" t="s">
        <v>120</v>
      </c>
      <c r="E21" s="201">
        <v>94684.5</v>
      </c>
      <c r="F21" s="201">
        <v>59224.5</v>
      </c>
      <c r="G21" s="201">
        <v>385245</v>
      </c>
      <c r="H21" s="201">
        <v>311445</v>
      </c>
      <c r="I21" s="201">
        <v>5045706</v>
      </c>
      <c r="J21" s="201">
        <v>5045706</v>
      </c>
      <c r="K21" s="201">
        <v>7713495.2400000002</v>
      </c>
      <c r="L21" s="201">
        <v>3856747.62</v>
      </c>
    </row>
    <row r="22" spans="2:12" ht="15.75" thickBot="1" x14ac:dyDescent="0.3">
      <c r="B22" s="160">
        <v>1250</v>
      </c>
      <c r="C22" s="160" t="s">
        <v>118</v>
      </c>
      <c r="D22" s="17" t="s">
        <v>119</v>
      </c>
      <c r="E22" s="201">
        <v>94684.5</v>
      </c>
      <c r="F22" s="201">
        <v>59224.5</v>
      </c>
      <c r="G22" s="201">
        <v>385245</v>
      </c>
      <c r="H22" s="201">
        <v>311445</v>
      </c>
      <c r="I22" s="201">
        <v>10464503.219999999</v>
      </c>
      <c r="J22" s="201">
        <v>8792603.2199999988</v>
      </c>
      <c r="K22" s="201">
        <v>21789309.420000002</v>
      </c>
      <c r="L22" s="201">
        <v>9876297.4199999999</v>
      </c>
    </row>
    <row r="23" spans="2:12" ht="15.75" thickBot="1" x14ac:dyDescent="0.3">
      <c r="B23" s="161"/>
      <c r="C23" s="162"/>
      <c r="D23" s="17" t="s">
        <v>120</v>
      </c>
      <c r="E23" s="201">
        <v>94684.5</v>
      </c>
      <c r="F23" s="201">
        <v>59224.5</v>
      </c>
      <c r="G23" s="201">
        <v>385245</v>
      </c>
      <c r="H23" s="201">
        <v>311445</v>
      </c>
      <c r="I23" s="201">
        <v>17193306</v>
      </c>
      <c r="J23" s="202">
        <v>8873406</v>
      </c>
      <c r="K23" s="201">
        <v>20038860.420000002</v>
      </c>
      <c r="L23" s="201">
        <v>9326364.4199999999</v>
      </c>
    </row>
    <row r="24" spans="2:12" ht="15.75" thickBot="1" x14ac:dyDescent="0.3">
      <c r="B24" s="161"/>
      <c r="C24" s="160" t="s">
        <v>121</v>
      </c>
      <c r="D24" s="17" t="s">
        <v>119</v>
      </c>
      <c r="E24" s="201">
        <v>94684.5</v>
      </c>
      <c r="F24" s="201">
        <v>59224.5</v>
      </c>
      <c r="G24" s="201">
        <v>385245</v>
      </c>
      <c r="H24" s="201">
        <v>311445</v>
      </c>
      <c r="I24" s="201">
        <v>6106800.4199999999</v>
      </c>
      <c r="J24" s="201">
        <v>6106800.4199999999</v>
      </c>
      <c r="K24" s="201">
        <v>6564765.4199999999</v>
      </c>
      <c r="L24" s="201">
        <v>5364249.42</v>
      </c>
    </row>
    <row r="25" spans="2:12" ht="15.75" thickBot="1" x14ac:dyDescent="0.3">
      <c r="B25" s="162"/>
      <c r="C25" s="162"/>
      <c r="D25" s="17" t="s">
        <v>120</v>
      </c>
      <c r="E25" s="201">
        <v>94684.5</v>
      </c>
      <c r="F25" s="201">
        <v>59224.5</v>
      </c>
      <c r="G25" s="201">
        <v>385245</v>
      </c>
      <c r="H25" s="201">
        <v>311445</v>
      </c>
      <c r="I25" s="201">
        <v>5045706</v>
      </c>
      <c r="J25" s="201">
        <v>5045706</v>
      </c>
      <c r="K25" s="201">
        <v>9628632.8399999999</v>
      </c>
      <c r="L25" s="201">
        <v>4814316.42</v>
      </c>
    </row>
  </sheetData>
  <mergeCells count="19">
    <mergeCell ref="B18:B21"/>
    <mergeCell ref="C18:C19"/>
    <mergeCell ref="C20:C21"/>
    <mergeCell ref="B22:B25"/>
    <mergeCell ref="C22:C23"/>
    <mergeCell ref="C24:C25"/>
    <mergeCell ref="B8:D8"/>
    <mergeCell ref="B10:B13"/>
    <mergeCell ref="C10:C11"/>
    <mergeCell ref="C12:C13"/>
    <mergeCell ref="B14:B17"/>
    <mergeCell ref="C14:C15"/>
    <mergeCell ref="C16:C17"/>
    <mergeCell ref="B4:L4"/>
    <mergeCell ref="B7:D7"/>
    <mergeCell ref="E7:F7"/>
    <mergeCell ref="G7:H7"/>
    <mergeCell ref="I7:J7"/>
    <mergeCell ref="K7:L7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37"/>
  <sheetViews>
    <sheetView zoomScale="85" zoomScaleNormal="85" workbookViewId="0">
      <selection activeCell="M21" sqref="M21"/>
    </sheetView>
  </sheetViews>
  <sheetFormatPr defaultRowHeight="15" x14ac:dyDescent="0.25"/>
  <cols>
    <col min="3" max="3" width="10.7109375" bestFit="1" customWidth="1"/>
    <col min="4" max="4" width="32.5703125" customWidth="1"/>
    <col min="7" max="7" width="17.42578125" customWidth="1"/>
    <col min="10" max="10" width="18.42578125" customWidth="1"/>
    <col min="13" max="13" width="18.28515625" customWidth="1"/>
    <col min="16" max="16" width="15.42578125" customWidth="1"/>
    <col min="19" max="19" width="13.140625" customWidth="1"/>
  </cols>
  <sheetData>
    <row r="3" spans="3:19" ht="15" customHeight="1" x14ac:dyDescent="0.25">
      <c r="C3" s="149" t="s">
        <v>144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  <c r="P3" s="149"/>
      <c r="Q3" s="149"/>
      <c r="R3" s="149"/>
      <c r="S3" s="149"/>
    </row>
    <row r="4" spans="3:19" x14ac:dyDescent="0.25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</row>
    <row r="5" spans="3:19" x14ac:dyDescent="0.25"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  <c r="P5" s="149"/>
      <c r="Q5" s="149"/>
      <c r="R5" s="149"/>
      <c r="S5" s="149"/>
    </row>
    <row r="6" spans="3:19" x14ac:dyDescent="0.25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  <c r="P6" s="149"/>
      <c r="Q6" s="149"/>
      <c r="R6" s="149"/>
      <c r="S6" s="149"/>
    </row>
    <row r="7" spans="3:19" x14ac:dyDescent="0.25"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  <c r="P7" s="149"/>
      <c r="Q7" s="149"/>
      <c r="R7" s="149"/>
      <c r="S7" s="149"/>
    </row>
    <row r="8" spans="3:19" x14ac:dyDescent="0.25"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</row>
    <row r="9" spans="3:19" x14ac:dyDescent="0.25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  <c r="P9" s="149"/>
      <c r="Q9" s="149"/>
      <c r="R9" s="149"/>
      <c r="S9" s="149"/>
    </row>
    <row r="10" spans="3:19" x14ac:dyDescent="0.25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</row>
    <row r="12" spans="3:19" ht="22.5" customHeight="1" x14ac:dyDescent="0.25">
      <c r="C12" s="163" t="s">
        <v>2</v>
      </c>
      <c r="D12" s="163" t="s">
        <v>122</v>
      </c>
      <c r="E12" s="163" t="s">
        <v>123</v>
      </c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</row>
    <row r="13" spans="3:19" ht="38.25" customHeight="1" x14ac:dyDescent="0.25">
      <c r="C13" s="163"/>
      <c r="D13" s="163"/>
      <c r="E13" s="163" t="s">
        <v>124</v>
      </c>
      <c r="F13" s="163"/>
      <c r="G13" s="163"/>
      <c r="H13" s="163" t="s">
        <v>125</v>
      </c>
      <c r="I13" s="163"/>
      <c r="J13" s="163"/>
      <c r="K13" s="163" t="s">
        <v>126</v>
      </c>
      <c r="L13" s="163"/>
      <c r="M13" s="163"/>
      <c r="N13" s="163" t="s">
        <v>127</v>
      </c>
      <c r="O13" s="163"/>
      <c r="P13" s="163"/>
      <c r="Q13" s="163" t="s">
        <v>128</v>
      </c>
      <c r="R13" s="163"/>
      <c r="S13" s="163"/>
    </row>
    <row r="14" spans="3:19" ht="60" x14ac:dyDescent="0.25">
      <c r="C14" s="47"/>
      <c r="D14" s="47"/>
      <c r="E14" s="48">
        <v>2020</v>
      </c>
      <c r="F14" s="48">
        <v>2021</v>
      </c>
      <c r="G14" s="48" t="s">
        <v>89</v>
      </c>
      <c r="H14" s="48">
        <v>2020</v>
      </c>
      <c r="I14" s="48">
        <v>2021</v>
      </c>
      <c r="J14" s="48" t="s">
        <v>89</v>
      </c>
      <c r="K14" s="48">
        <v>2020</v>
      </c>
      <c r="L14" s="48">
        <v>2021</v>
      </c>
      <c r="M14" s="48" t="s">
        <v>89</v>
      </c>
      <c r="N14" s="48">
        <v>2020</v>
      </c>
      <c r="O14" s="48">
        <v>2021</v>
      </c>
      <c r="P14" s="48" t="s">
        <v>89</v>
      </c>
      <c r="Q14" s="48">
        <v>2020</v>
      </c>
      <c r="R14" s="48">
        <v>2021</v>
      </c>
      <c r="S14" s="48" t="s">
        <v>89</v>
      </c>
    </row>
    <row r="15" spans="3:19" x14ac:dyDescent="0.25">
      <c r="C15" s="48">
        <v>1</v>
      </c>
      <c r="D15" s="48">
        <v>2</v>
      </c>
      <c r="E15" s="48">
        <v>3</v>
      </c>
      <c r="F15" s="48">
        <v>4</v>
      </c>
      <c r="G15" s="48">
        <v>5</v>
      </c>
      <c r="H15" s="48">
        <v>6</v>
      </c>
      <c r="I15" s="48">
        <v>7</v>
      </c>
      <c r="J15" s="48">
        <v>8</v>
      </c>
      <c r="K15" s="48">
        <v>9</v>
      </c>
      <c r="L15" s="48">
        <v>10</v>
      </c>
      <c r="M15" s="48">
        <v>11</v>
      </c>
      <c r="N15" s="48">
        <v>12</v>
      </c>
      <c r="O15" s="48">
        <v>13</v>
      </c>
      <c r="P15" s="48">
        <v>14</v>
      </c>
      <c r="Q15" s="48">
        <v>15</v>
      </c>
      <c r="R15" s="48">
        <v>16</v>
      </c>
      <c r="S15" s="48">
        <v>17</v>
      </c>
    </row>
    <row r="16" spans="3:19" ht="38.25" customHeight="1" x14ac:dyDescent="0.25">
      <c r="C16" s="49" t="s">
        <v>10</v>
      </c>
      <c r="D16" s="81" t="s">
        <v>129</v>
      </c>
      <c r="E16" s="47">
        <v>0</v>
      </c>
      <c r="F16" s="47">
        <v>0</v>
      </c>
      <c r="G16" s="58"/>
      <c r="H16" s="47">
        <v>0</v>
      </c>
      <c r="I16" s="47">
        <v>0</v>
      </c>
      <c r="J16" s="47"/>
      <c r="K16" s="47">
        <v>203</v>
      </c>
      <c r="L16" s="47">
        <v>154</v>
      </c>
      <c r="M16" s="58">
        <v>1</v>
      </c>
      <c r="N16" s="47">
        <v>0</v>
      </c>
      <c r="O16" s="47">
        <v>10</v>
      </c>
      <c r="P16" s="58"/>
      <c r="Q16" s="47">
        <v>0</v>
      </c>
      <c r="R16" s="47">
        <v>0</v>
      </c>
      <c r="S16" s="47"/>
    </row>
    <row r="17" spans="3:19" ht="38.25" customHeight="1" x14ac:dyDescent="0.25">
      <c r="C17" s="49" t="s">
        <v>10</v>
      </c>
      <c r="D17" s="81" t="s">
        <v>130</v>
      </c>
      <c r="E17" s="47">
        <v>0</v>
      </c>
      <c r="F17" s="47">
        <v>0</v>
      </c>
      <c r="G17" s="47"/>
      <c r="H17" s="47">
        <v>0</v>
      </c>
      <c r="I17" s="47">
        <v>0</v>
      </c>
      <c r="J17" s="47"/>
      <c r="K17" s="47">
        <v>0</v>
      </c>
      <c r="L17" s="47">
        <v>0</v>
      </c>
      <c r="M17" s="47"/>
      <c r="N17" s="47">
        <v>0</v>
      </c>
      <c r="O17" s="47">
        <v>0</v>
      </c>
      <c r="P17" s="47"/>
      <c r="Q17" s="47">
        <v>0</v>
      </c>
      <c r="R17" s="47">
        <v>0</v>
      </c>
      <c r="S17" s="47"/>
    </row>
    <row r="18" spans="3:19" ht="38.25" customHeight="1" x14ac:dyDescent="0.25">
      <c r="C18" s="49" t="s">
        <v>11</v>
      </c>
      <c r="D18" s="81" t="s">
        <v>131</v>
      </c>
      <c r="E18" s="47">
        <v>0</v>
      </c>
      <c r="F18" s="47">
        <v>0</v>
      </c>
      <c r="G18" s="58"/>
      <c r="H18" s="47">
        <v>0</v>
      </c>
      <c r="I18" s="47">
        <v>0</v>
      </c>
      <c r="J18" s="47"/>
      <c r="K18" s="47">
        <v>13</v>
      </c>
      <c r="L18" s="47">
        <v>6</v>
      </c>
      <c r="M18" s="58">
        <f>L18/K18-1</f>
        <v>-0.53846153846153844</v>
      </c>
      <c r="N18" s="47">
        <v>0</v>
      </c>
      <c r="O18" s="47">
        <v>0</v>
      </c>
      <c r="P18" s="47"/>
      <c r="Q18" s="47">
        <v>0</v>
      </c>
      <c r="R18" s="47">
        <v>0</v>
      </c>
      <c r="S18" s="47"/>
    </row>
    <row r="19" spans="3:19" ht="38.25" customHeight="1" x14ac:dyDescent="0.25">
      <c r="C19" s="49" t="s">
        <v>13</v>
      </c>
      <c r="D19" s="81" t="s">
        <v>132</v>
      </c>
      <c r="E19" s="47">
        <v>0</v>
      </c>
      <c r="F19" s="47">
        <v>0</v>
      </c>
      <c r="G19" s="47"/>
      <c r="H19" s="47">
        <v>0</v>
      </c>
      <c r="I19" s="47">
        <v>0</v>
      </c>
      <c r="J19" s="47"/>
      <c r="K19" s="47">
        <v>0</v>
      </c>
      <c r="L19" s="47">
        <v>0</v>
      </c>
      <c r="M19" s="47"/>
      <c r="N19" s="47">
        <v>0</v>
      </c>
      <c r="O19" s="47">
        <v>0</v>
      </c>
      <c r="P19" s="47"/>
      <c r="Q19" s="47">
        <v>0</v>
      </c>
      <c r="R19" s="47">
        <v>0</v>
      </c>
      <c r="S19" s="47"/>
    </row>
    <row r="20" spans="3:19" ht="38.25" customHeight="1" x14ac:dyDescent="0.25">
      <c r="C20" s="49" t="s">
        <v>14</v>
      </c>
      <c r="D20" s="81" t="s">
        <v>133</v>
      </c>
      <c r="E20" s="47">
        <v>0</v>
      </c>
      <c r="F20" s="47">
        <v>0</v>
      </c>
      <c r="G20" s="47"/>
      <c r="H20" s="47">
        <v>0</v>
      </c>
      <c r="I20" s="47">
        <v>0</v>
      </c>
      <c r="J20" s="47"/>
      <c r="K20" s="47">
        <v>0</v>
      </c>
      <c r="L20" s="47">
        <v>0</v>
      </c>
      <c r="M20" s="47"/>
      <c r="N20" s="47">
        <v>0</v>
      </c>
      <c r="O20" s="47">
        <v>0</v>
      </c>
      <c r="P20" s="47"/>
      <c r="Q20" s="47">
        <v>0</v>
      </c>
      <c r="R20" s="47">
        <v>0</v>
      </c>
      <c r="S20" s="47"/>
    </row>
    <row r="21" spans="3:19" ht="38.25" customHeight="1" x14ac:dyDescent="0.25">
      <c r="C21" s="49" t="s">
        <v>15</v>
      </c>
      <c r="D21" s="81" t="s">
        <v>134</v>
      </c>
      <c r="E21" s="47">
        <v>0</v>
      </c>
      <c r="F21" s="47">
        <v>0</v>
      </c>
      <c r="G21" s="47"/>
      <c r="H21" s="47">
        <v>0</v>
      </c>
      <c r="I21" s="47">
        <v>0</v>
      </c>
      <c r="J21" s="47"/>
      <c r="K21" s="47">
        <v>0</v>
      </c>
      <c r="L21" s="47">
        <v>0</v>
      </c>
      <c r="M21" s="47"/>
      <c r="N21" s="47">
        <v>0</v>
      </c>
      <c r="O21" s="47">
        <v>0</v>
      </c>
      <c r="P21" s="47"/>
      <c r="Q21" s="47">
        <v>0</v>
      </c>
      <c r="R21" s="47">
        <v>0</v>
      </c>
      <c r="S21" s="47"/>
    </row>
    <row r="22" spans="3:19" ht="38.25" customHeight="1" x14ac:dyDescent="0.25">
      <c r="C22" s="49" t="s">
        <v>145</v>
      </c>
      <c r="D22" s="81" t="s">
        <v>135</v>
      </c>
      <c r="E22" s="47">
        <v>0</v>
      </c>
      <c r="F22" s="47">
        <v>0</v>
      </c>
      <c r="G22" s="47"/>
      <c r="H22" s="47">
        <v>0</v>
      </c>
      <c r="I22" s="47">
        <v>0</v>
      </c>
      <c r="J22" s="47"/>
      <c r="K22" s="47">
        <v>0</v>
      </c>
      <c r="L22" s="47">
        <v>0</v>
      </c>
      <c r="M22" s="47"/>
      <c r="N22" s="47">
        <v>0</v>
      </c>
      <c r="O22" s="47">
        <v>0</v>
      </c>
      <c r="P22" s="47"/>
      <c r="Q22" s="47">
        <v>0</v>
      </c>
      <c r="R22" s="47">
        <v>0</v>
      </c>
      <c r="S22" s="47"/>
    </row>
    <row r="23" spans="3:19" ht="38.25" customHeight="1" x14ac:dyDescent="0.25">
      <c r="C23" s="49" t="s">
        <v>146</v>
      </c>
      <c r="D23" s="81" t="s">
        <v>136</v>
      </c>
      <c r="E23" s="47">
        <v>0</v>
      </c>
      <c r="F23" s="47">
        <v>0</v>
      </c>
      <c r="G23" s="47"/>
      <c r="H23" s="47">
        <v>0</v>
      </c>
      <c r="I23" s="47">
        <v>0</v>
      </c>
      <c r="J23" s="47"/>
      <c r="K23" s="47">
        <v>0</v>
      </c>
      <c r="L23" s="47">
        <v>0</v>
      </c>
      <c r="M23" s="47"/>
      <c r="N23" s="47">
        <v>0</v>
      </c>
      <c r="O23" s="47">
        <v>0</v>
      </c>
      <c r="P23" s="47"/>
      <c r="Q23" s="47">
        <v>0</v>
      </c>
      <c r="R23" s="47">
        <v>0</v>
      </c>
      <c r="S23" s="47"/>
    </row>
    <row r="24" spans="3:19" ht="38.25" customHeight="1" x14ac:dyDescent="0.25">
      <c r="C24" s="49" t="s">
        <v>16</v>
      </c>
      <c r="D24" s="81" t="s">
        <v>137</v>
      </c>
      <c r="E24" s="47">
        <v>0</v>
      </c>
      <c r="F24" s="47">
        <v>0</v>
      </c>
      <c r="G24" s="47"/>
      <c r="H24" s="47">
        <v>0</v>
      </c>
      <c r="I24" s="47">
        <v>0</v>
      </c>
      <c r="J24" s="47"/>
      <c r="K24" s="47">
        <v>0</v>
      </c>
      <c r="L24" s="47">
        <v>0</v>
      </c>
      <c r="M24" s="47"/>
      <c r="N24" s="47">
        <v>0</v>
      </c>
      <c r="O24" s="47">
        <v>0</v>
      </c>
      <c r="P24" s="47"/>
      <c r="Q24" s="47">
        <v>0</v>
      </c>
      <c r="R24" s="47">
        <v>0</v>
      </c>
      <c r="S24" s="47"/>
    </row>
    <row r="25" spans="3:19" ht="38.25" customHeight="1" x14ac:dyDescent="0.25">
      <c r="C25" s="49" t="s">
        <v>17</v>
      </c>
      <c r="D25" s="81" t="s">
        <v>138</v>
      </c>
      <c r="E25" s="47">
        <v>0</v>
      </c>
      <c r="F25" s="47">
        <v>0</v>
      </c>
      <c r="G25" s="47"/>
      <c r="H25" s="47">
        <v>0</v>
      </c>
      <c r="I25" s="47">
        <v>0</v>
      </c>
      <c r="J25" s="47"/>
      <c r="K25" s="47">
        <v>0</v>
      </c>
      <c r="L25" s="47">
        <v>0</v>
      </c>
      <c r="M25" s="47"/>
      <c r="N25" s="47">
        <v>0</v>
      </c>
      <c r="O25" s="47">
        <v>0</v>
      </c>
      <c r="P25" s="47"/>
      <c r="Q25" s="47">
        <v>0</v>
      </c>
      <c r="R25" s="47">
        <v>0</v>
      </c>
      <c r="S25" s="47"/>
    </row>
    <row r="26" spans="3:19" ht="38.25" customHeight="1" x14ac:dyDescent="0.25">
      <c r="C26" s="49" t="s">
        <v>147</v>
      </c>
      <c r="D26" s="81" t="s">
        <v>139</v>
      </c>
      <c r="E26" s="47">
        <v>0</v>
      </c>
      <c r="F26" s="47">
        <v>0</v>
      </c>
      <c r="G26" s="47"/>
      <c r="H26" s="47">
        <v>0</v>
      </c>
      <c r="I26" s="47">
        <v>0</v>
      </c>
      <c r="J26" s="47"/>
      <c r="K26" s="47">
        <v>0</v>
      </c>
      <c r="L26" s="47">
        <v>0</v>
      </c>
      <c r="M26" s="47"/>
      <c r="N26" s="47">
        <v>0</v>
      </c>
      <c r="O26" s="47">
        <v>0</v>
      </c>
      <c r="P26" s="47"/>
      <c r="Q26" s="47">
        <v>0</v>
      </c>
      <c r="R26" s="47">
        <v>0</v>
      </c>
      <c r="S26" s="47"/>
    </row>
    <row r="27" spans="3:19" ht="38.25" customHeight="1" x14ac:dyDescent="0.25">
      <c r="C27" s="49" t="s">
        <v>148</v>
      </c>
      <c r="D27" s="81" t="s">
        <v>131</v>
      </c>
      <c r="E27" s="47">
        <v>0</v>
      </c>
      <c r="F27" s="47">
        <v>0</v>
      </c>
      <c r="G27" s="47"/>
      <c r="H27" s="47">
        <v>0</v>
      </c>
      <c r="I27" s="47">
        <v>0</v>
      </c>
      <c r="J27" s="47"/>
      <c r="K27" s="47">
        <v>0</v>
      </c>
      <c r="L27" s="47">
        <v>0</v>
      </c>
      <c r="M27" s="47"/>
      <c r="N27" s="47">
        <v>0</v>
      </c>
      <c r="O27" s="47">
        <v>0</v>
      </c>
      <c r="P27" s="47"/>
      <c r="Q27" s="47">
        <v>0</v>
      </c>
      <c r="R27" s="47">
        <v>0</v>
      </c>
      <c r="S27" s="47"/>
    </row>
    <row r="28" spans="3:19" ht="38.25" customHeight="1" x14ac:dyDescent="0.25">
      <c r="C28" s="49" t="s">
        <v>18</v>
      </c>
      <c r="D28" s="81" t="s">
        <v>132</v>
      </c>
      <c r="E28" s="47">
        <v>0</v>
      </c>
      <c r="F28" s="47">
        <v>0</v>
      </c>
      <c r="G28" s="47"/>
      <c r="H28" s="47">
        <v>0</v>
      </c>
      <c r="I28" s="47">
        <v>0</v>
      </c>
      <c r="J28" s="47"/>
      <c r="K28" s="47">
        <v>0</v>
      </c>
      <c r="L28" s="47">
        <v>0</v>
      </c>
      <c r="M28" s="47"/>
      <c r="N28" s="47">
        <v>0</v>
      </c>
      <c r="O28" s="47">
        <v>0</v>
      </c>
      <c r="P28" s="47"/>
      <c r="Q28" s="47">
        <v>0</v>
      </c>
      <c r="R28" s="47">
        <v>0</v>
      </c>
      <c r="S28" s="47"/>
    </row>
    <row r="29" spans="3:19" ht="38.25" customHeight="1" x14ac:dyDescent="0.25">
      <c r="C29" s="49" t="s">
        <v>19</v>
      </c>
      <c r="D29" s="81" t="s">
        <v>133</v>
      </c>
      <c r="E29" s="47">
        <v>0</v>
      </c>
      <c r="F29" s="47">
        <v>0</v>
      </c>
      <c r="G29" s="47"/>
      <c r="H29" s="47">
        <v>0</v>
      </c>
      <c r="I29" s="47">
        <v>0</v>
      </c>
      <c r="J29" s="47"/>
      <c r="K29" s="47">
        <v>122</v>
      </c>
      <c r="L29" s="47">
        <v>51</v>
      </c>
      <c r="M29" s="58">
        <f>L29/K29-1</f>
        <v>-0.58196721311475408</v>
      </c>
      <c r="N29" s="47">
        <v>0</v>
      </c>
      <c r="O29" s="47">
        <v>0</v>
      </c>
      <c r="P29" s="58"/>
      <c r="Q29" s="47">
        <v>0</v>
      </c>
      <c r="R29" s="47">
        <v>0</v>
      </c>
      <c r="S29" s="47"/>
    </row>
    <row r="30" spans="3:19" ht="56.25" customHeight="1" x14ac:dyDescent="0.25">
      <c r="C30" s="49" t="s">
        <v>20</v>
      </c>
      <c r="D30" s="81" t="s">
        <v>140</v>
      </c>
      <c r="E30" s="47">
        <v>0</v>
      </c>
      <c r="F30" s="47">
        <v>0</v>
      </c>
      <c r="G30" s="47"/>
      <c r="H30" s="47">
        <v>0</v>
      </c>
      <c r="I30" s="47">
        <v>0</v>
      </c>
      <c r="J30" s="47"/>
      <c r="K30" s="47">
        <v>68</v>
      </c>
      <c r="L30" s="47">
        <v>46</v>
      </c>
      <c r="M30" s="58">
        <f>L30/K30-1</f>
        <v>-0.32352941176470584</v>
      </c>
      <c r="N30" s="47">
        <v>0</v>
      </c>
      <c r="O30" s="47">
        <v>0</v>
      </c>
      <c r="P30" s="47"/>
      <c r="Q30" s="47">
        <v>0</v>
      </c>
      <c r="R30" s="47">
        <v>0</v>
      </c>
      <c r="S30" s="47"/>
    </row>
    <row r="31" spans="3:19" ht="56.25" customHeight="1" x14ac:dyDescent="0.25">
      <c r="C31" s="49" t="s">
        <v>149</v>
      </c>
      <c r="D31" s="82" t="s">
        <v>219</v>
      </c>
      <c r="E31" s="47">
        <v>0</v>
      </c>
      <c r="F31" s="47">
        <v>0</v>
      </c>
      <c r="G31" s="47"/>
      <c r="H31" s="47">
        <v>0</v>
      </c>
      <c r="I31" s="47">
        <v>0</v>
      </c>
      <c r="J31" s="47"/>
      <c r="K31" s="47">
        <v>0</v>
      </c>
      <c r="L31" s="47">
        <v>86</v>
      </c>
      <c r="M31" s="47"/>
      <c r="N31" s="47">
        <v>0</v>
      </c>
      <c r="O31" s="47">
        <v>0</v>
      </c>
      <c r="P31" s="47"/>
      <c r="Q31" s="47">
        <v>0</v>
      </c>
      <c r="R31" s="47">
        <v>0</v>
      </c>
      <c r="S31" s="47"/>
    </row>
    <row r="32" spans="3:19" ht="56.25" customHeight="1" x14ac:dyDescent="0.25">
      <c r="C32" s="49" t="s">
        <v>150</v>
      </c>
      <c r="D32" s="81" t="s">
        <v>141</v>
      </c>
      <c r="E32" s="47">
        <v>0</v>
      </c>
      <c r="F32" s="47">
        <v>0</v>
      </c>
      <c r="G32" s="47"/>
      <c r="H32" s="47">
        <v>0</v>
      </c>
      <c r="I32" s="47">
        <v>0</v>
      </c>
      <c r="J32" s="47"/>
      <c r="K32" s="47">
        <v>0</v>
      </c>
      <c r="L32" s="47">
        <v>0</v>
      </c>
      <c r="M32" s="47"/>
      <c r="N32" s="47">
        <v>0</v>
      </c>
      <c r="O32" s="47">
        <v>10</v>
      </c>
      <c r="P32" s="47"/>
      <c r="Q32" s="47">
        <v>0</v>
      </c>
      <c r="R32" s="47">
        <v>0</v>
      </c>
      <c r="S32" s="47"/>
    </row>
    <row r="33" spans="3:19" ht="56.25" customHeight="1" x14ac:dyDescent="0.25">
      <c r="C33" s="49" t="s">
        <v>21</v>
      </c>
      <c r="D33" s="81" t="s">
        <v>105</v>
      </c>
      <c r="E33" s="47">
        <v>0</v>
      </c>
      <c r="F33" s="47">
        <v>0</v>
      </c>
      <c r="G33" s="47"/>
      <c r="H33" s="47">
        <v>0</v>
      </c>
      <c r="I33" s="47">
        <v>0</v>
      </c>
      <c r="J33" s="47"/>
      <c r="K33" s="47">
        <v>0</v>
      </c>
      <c r="L33" s="47">
        <v>6</v>
      </c>
      <c r="M33" s="47"/>
      <c r="N33" s="47">
        <v>0</v>
      </c>
      <c r="O33" s="47">
        <v>0</v>
      </c>
      <c r="P33" s="47"/>
      <c r="Q33" s="47">
        <v>0</v>
      </c>
      <c r="R33" s="47">
        <v>0</v>
      </c>
      <c r="S33" s="47"/>
    </row>
    <row r="34" spans="3:19" ht="56.25" customHeight="1" x14ac:dyDescent="0.25">
      <c r="C34" s="49" t="s">
        <v>22</v>
      </c>
      <c r="D34" s="81" t="s">
        <v>142</v>
      </c>
      <c r="E34" s="47">
        <v>0</v>
      </c>
      <c r="F34" s="47">
        <v>0</v>
      </c>
      <c r="G34" s="47"/>
      <c r="H34" s="47">
        <v>0</v>
      </c>
      <c r="I34" s="47">
        <v>0</v>
      </c>
      <c r="J34" s="47"/>
      <c r="K34" s="47">
        <v>0</v>
      </c>
      <c r="L34" s="47">
        <v>0</v>
      </c>
      <c r="M34" s="47"/>
      <c r="N34" s="47">
        <v>0</v>
      </c>
      <c r="O34" s="47">
        <v>0</v>
      </c>
      <c r="P34" s="47"/>
      <c r="Q34" s="47">
        <v>0</v>
      </c>
      <c r="R34" s="47">
        <v>0</v>
      </c>
      <c r="S34" s="47"/>
    </row>
    <row r="35" spans="3:19" ht="56.25" customHeight="1" x14ac:dyDescent="0.25">
      <c r="C35" s="49" t="s">
        <v>23</v>
      </c>
      <c r="D35" s="81" t="s">
        <v>143</v>
      </c>
      <c r="E35" s="47">
        <v>0</v>
      </c>
      <c r="F35" s="47">
        <v>0</v>
      </c>
      <c r="G35" s="47"/>
      <c r="H35" s="47">
        <v>0</v>
      </c>
      <c r="I35" s="47">
        <v>0</v>
      </c>
      <c r="J35" s="47"/>
      <c r="K35" s="47">
        <v>0</v>
      </c>
      <c r="L35" s="47">
        <v>0</v>
      </c>
      <c r="M35" s="47"/>
      <c r="N35" s="47">
        <v>0</v>
      </c>
      <c r="O35" s="47">
        <v>0</v>
      </c>
      <c r="P35" s="47"/>
      <c r="Q35" s="47">
        <v>0</v>
      </c>
      <c r="R35" s="47">
        <v>0</v>
      </c>
      <c r="S35" s="47"/>
    </row>
    <row r="36" spans="3:19" ht="38.25" customHeight="1" x14ac:dyDescent="0.25">
      <c r="C36" s="49" t="s">
        <v>12</v>
      </c>
      <c r="D36" s="82" t="s">
        <v>218</v>
      </c>
      <c r="E36" s="47">
        <v>0</v>
      </c>
      <c r="F36" s="47">
        <v>0</v>
      </c>
      <c r="G36" s="47"/>
      <c r="H36" s="47">
        <v>0</v>
      </c>
      <c r="I36" s="47">
        <v>0</v>
      </c>
      <c r="J36" s="47"/>
      <c r="K36" s="47">
        <v>0</v>
      </c>
      <c r="L36" s="47">
        <v>4</v>
      </c>
      <c r="M36" s="47"/>
      <c r="N36" s="47">
        <v>0</v>
      </c>
      <c r="O36" s="47">
        <v>0</v>
      </c>
      <c r="P36" s="47"/>
      <c r="Q36" s="47">
        <v>0</v>
      </c>
      <c r="R36" s="47">
        <v>0</v>
      </c>
      <c r="S36" s="47"/>
    </row>
    <row r="37" spans="3:19" x14ac:dyDescent="0.25">
      <c r="C37" s="46"/>
    </row>
  </sheetData>
  <mergeCells count="9">
    <mergeCell ref="C3:S10"/>
    <mergeCell ref="C12:C13"/>
    <mergeCell ref="D12:D13"/>
    <mergeCell ref="E12:S12"/>
    <mergeCell ref="E13:G13"/>
    <mergeCell ref="H13:J13"/>
    <mergeCell ref="K13:M13"/>
    <mergeCell ref="N13:P13"/>
    <mergeCell ref="Q13:S1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8"/>
  <sheetViews>
    <sheetView zoomScale="85" zoomScaleNormal="85" workbookViewId="0">
      <selection activeCell="I15" sqref="I15"/>
    </sheetView>
  </sheetViews>
  <sheetFormatPr defaultRowHeight="15" x14ac:dyDescent="0.25"/>
  <cols>
    <col min="3" max="3" width="19.42578125" customWidth="1"/>
    <col min="5" max="5" width="12" customWidth="1"/>
    <col min="6" max="6" width="20.5703125" customWidth="1"/>
    <col min="7" max="7" width="12.7109375" customWidth="1"/>
    <col min="8" max="12" width="18.28515625" customWidth="1"/>
  </cols>
  <sheetData>
    <row r="3" spans="2:12" ht="21.75" customHeight="1" x14ac:dyDescent="0.25">
      <c r="B3" s="164" t="s">
        <v>291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</row>
    <row r="5" spans="2:12" ht="15.75" thickBot="1" x14ac:dyDescent="0.3"/>
    <row r="6" spans="2:12" ht="144.75" customHeight="1" thickBot="1" x14ac:dyDescent="0.3">
      <c r="B6" s="14" t="s">
        <v>2</v>
      </c>
      <c r="C6" s="15" t="s">
        <v>151</v>
      </c>
      <c r="D6" s="15" t="s">
        <v>152</v>
      </c>
      <c r="E6" s="15" t="s">
        <v>153</v>
      </c>
      <c r="F6" s="15" t="s">
        <v>154</v>
      </c>
      <c r="G6" s="15" t="s">
        <v>155</v>
      </c>
      <c r="H6" s="15" t="s">
        <v>156</v>
      </c>
      <c r="I6" s="15" t="s">
        <v>157</v>
      </c>
      <c r="J6" s="15" t="s">
        <v>158</v>
      </c>
      <c r="K6" s="15" t="s">
        <v>159</v>
      </c>
      <c r="L6" s="15" t="s">
        <v>160</v>
      </c>
    </row>
    <row r="7" spans="2:12" ht="15.75" thickBot="1" x14ac:dyDescent="0.3">
      <c r="B7" s="16">
        <v>1</v>
      </c>
      <c r="C7" s="17">
        <v>2</v>
      </c>
      <c r="D7" s="17">
        <v>3</v>
      </c>
      <c r="E7" s="17">
        <v>4</v>
      </c>
      <c r="F7" s="17">
        <v>5</v>
      </c>
      <c r="G7" s="17">
        <v>6</v>
      </c>
      <c r="H7" s="17">
        <v>7</v>
      </c>
      <c r="I7" s="17">
        <v>8</v>
      </c>
      <c r="J7" s="17">
        <v>9</v>
      </c>
      <c r="K7" s="17">
        <v>10</v>
      </c>
      <c r="L7" s="17">
        <v>11</v>
      </c>
    </row>
    <row r="8" spans="2:12" ht="135" customHeight="1" thickBot="1" x14ac:dyDescent="0.3">
      <c r="B8" s="59">
        <v>1</v>
      </c>
      <c r="C8" s="60">
        <v>1</v>
      </c>
      <c r="D8" s="60" t="s">
        <v>212</v>
      </c>
      <c r="E8" s="60" t="s">
        <v>213</v>
      </c>
      <c r="F8" s="61" t="s">
        <v>216</v>
      </c>
      <c r="G8" s="60" t="s">
        <v>215</v>
      </c>
      <c r="H8" s="60" t="s">
        <v>214</v>
      </c>
      <c r="I8" s="60">
        <v>0</v>
      </c>
      <c r="J8" s="60">
        <v>12</v>
      </c>
      <c r="K8" s="60">
        <v>7</v>
      </c>
      <c r="L8" s="60">
        <v>2</v>
      </c>
    </row>
  </sheetData>
  <mergeCells count="1">
    <mergeCell ref="B3:L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6"/>
  <sheetViews>
    <sheetView zoomScale="85" zoomScaleNormal="85" workbookViewId="0">
      <selection activeCell="G11" sqref="G11"/>
    </sheetView>
  </sheetViews>
  <sheetFormatPr defaultRowHeight="15" x14ac:dyDescent="0.25"/>
  <cols>
    <col min="3" max="3" width="36.85546875" customWidth="1"/>
    <col min="4" max="4" width="34" customWidth="1"/>
    <col min="5" max="5" width="14.28515625" customWidth="1"/>
  </cols>
  <sheetData>
    <row r="6" spans="1:14" x14ac:dyDescent="0.25">
      <c r="B6" s="169" t="s">
        <v>288</v>
      </c>
      <c r="C6" s="165"/>
      <c r="D6" s="165"/>
      <c r="E6" s="165"/>
      <c r="F6" s="83"/>
      <c r="G6" s="83"/>
      <c r="H6" s="83"/>
      <c r="I6" s="83"/>
      <c r="J6" s="83"/>
      <c r="K6" s="83"/>
      <c r="L6" s="83"/>
      <c r="M6" s="83"/>
      <c r="N6" s="83"/>
    </row>
    <row r="7" spans="1:14" ht="15.75" thickBot="1" x14ac:dyDescent="0.3"/>
    <row r="8" spans="1:14" ht="15.75" thickBot="1" x14ac:dyDescent="0.3">
      <c r="B8" s="14" t="s">
        <v>2</v>
      </c>
      <c r="C8" s="15" t="s">
        <v>161</v>
      </c>
      <c r="D8" s="15" t="s">
        <v>162</v>
      </c>
      <c r="E8" s="50"/>
    </row>
    <row r="9" spans="1:14" ht="73.5" customHeight="1" x14ac:dyDescent="0.25">
      <c r="A9" t="s">
        <v>174</v>
      </c>
      <c r="B9" s="160">
        <v>1</v>
      </c>
      <c r="C9" s="51" t="s">
        <v>163</v>
      </c>
      <c r="D9" s="160" t="s">
        <v>166</v>
      </c>
      <c r="E9" s="166" t="s">
        <v>217</v>
      </c>
    </row>
    <row r="10" spans="1:14" ht="73.5" customHeight="1" x14ac:dyDescent="0.25">
      <c r="B10" s="161"/>
      <c r="C10" s="52" t="s">
        <v>164</v>
      </c>
      <c r="D10" s="161"/>
      <c r="E10" s="167"/>
    </row>
    <row r="11" spans="1:14" ht="73.5" customHeight="1" thickBot="1" x14ac:dyDescent="0.3">
      <c r="B11" s="162"/>
      <c r="C11" s="45" t="s">
        <v>165</v>
      </c>
      <c r="D11" s="162"/>
      <c r="E11" s="168"/>
    </row>
    <row r="12" spans="1:14" ht="73.5" customHeight="1" thickBot="1" x14ac:dyDescent="0.3">
      <c r="B12" s="16">
        <v>2</v>
      </c>
      <c r="C12" s="43" t="s">
        <v>167</v>
      </c>
      <c r="D12" s="17" t="s">
        <v>168</v>
      </c>
      <c r="E12" s="43">
        <v>23771</v>
      </c>
    </row>
    <row r="13" spans="1:14" ht="73.5" customHeight="1" thickBot="1" x14ac:dyDescent="0.3">
      <c r="B13" s="84" t="s">
        <v>17</v>
      </c>
      <c r="C13" s="43" t="s">
        <v>169</v>
      </c>
      <c r="D13" s="17" t="s">
        <v>168</v>
      </c>
      <c r="E13" s="61">
        <v>19958</v>
      </c>
    </row>
    <row r="14" spans="1:14" ht="73.5" customHeight="1" thickBot="1" x14ac:dyDescent="0.3">
      <c r="B14" s="84" t="s">
        <v>18</v>
      </c>
      <c r="C14" s="43" t="s">
        <v>170</v>
      </c>
      <c r="D14" s="17" t="s">
        <v>168</v>
      </c>
      <c r="E14" s="43"/>
    </row>
    <row r="15" spans="1:14" ht="73.5" customHeight="1" thickBot="1" x14ac:dyDescent="0.3">
      <c r="B15" s="16">
        <v>3</v>
      </c>
      <c r="C15" s="43" t="s">
        <v>171</v>
      </c>
      <c r="D15" s="17" t="s">
        <v>172</v>
      </c>
      <c r="E15" s="43">
        <v>1</v>
      </c>
    </row>
    <row r="16" spans="1:14" ht="73.5" customHeight="1" thickBot="1" x14ac:dyDescent="0.3">
      <c r="B16" s="16">
        <v>4</v>
      </c>
      <c r="C16" s="43" t="s">
        <v>173</v>
      </c>
      <c r="D16" s="17" t="s">
        <v>172</v>
      </c>
      <c r="E16" s="43">
        <v>7</v>
      </c>
    </row>
  </sheetData>
  <mergeCells count="4">
    <mergeCell ref="B9:B11"/>
    <mergeCell ref="D9:D11"/>
    <mergeCell ref="E9:E11"/>
    <mergeCell ref="B6:E6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0"/>
  <sheetViews>
    <sheetView topLeftCell="A4" workbookViewId="0">
      <selection activeCell="L31" sqref="L31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5" spans="2:13" ht="87.75" customHeight="1" x14ac:dyDescent="0.25">
      <c r="B5" s="149" t="s">
        <v>175</v>
      </c>
      <c r="C5" s="149"/>
      <c r="D5" s="149"/>
      <c r="E5" s="80"/>
      <c r="F5" s="80"/>
      <c r="G5" s="80"/>
      <c r="H5" s="80"/>
      <c r="I5" s="80"/>
      <c r="J5" s="80"/>
      <c r="K5" s="80"/>
      <c r="L5" s="80"/>
      <c r="M5" s="80"/>
    </row>
    <row r="7" spans="2:13" x14ac:dyDescent="0.25">
      <c r="D7" s="86" t="s">
        <v>178</v>
      </c>
    </row>
    <row r="8" spans="2:13" ht="35.25" customHeight="1" x14ac:dyDescent="0.25">
      <c r="B8" s="8">
        <v>1</v>
      </c>
      <c r="C8" s="85" t="s">
        <v>176</v>
      </c>
      <c r="D8" s="8"/>
    </row>
    <row r="9" spans="2:13" ht="19.5" customHeight="1" x14ac:dyDescent="0.25">
      <c r="B9" s="7" t="s">
        <v>11</v>
      </c>
      <c r="C9" s="85" t="s">
        <v>177</v>
      </c>
      <c r="D9" s="8">
        <v>0</v>
      </c>
    </row>
    <row r="10" spans="2:13" ht="69" customHeight="1" x14ac:dyDescent="0.25">
      <c r="B10" s="7" t="s">
        <v>13</v>
      </c>
      <c r="C10" s="85" t="s">
        <v>289</v>
      </c>
      <c r="D10" s="8">
        <v>10</v>
      </c>
      <c r="E10" s="53" t="str">
        <f>'Прил 7 4.1 Колич-во обращений'!$D$20</f>
        <v>качество обслуживания</v>
      </c>
    </row>
  </sheetData>
  <mergeCells count="1">
    <mergeCell ref="B5:D5"/>
  </mergeCells>
  <hyperlinks>
    <hyperlink ref="E10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S7"/>
  <sheetViews>
    <sheetView workbookViewId="0">
      <selection activeCell="I22" sqref="I22"/>
    </sheetView>
  </sheetViews>
  <sheetFormatPr defaultRowHeight="15" x14ac:dyDescent="0.25"/>
  <sheetData>
    <row r="5" spans="3:19" x14ac:dyDescent="0.25">
      <c r="C5" t="s">
        <v>179</v>
      </c>
    </row>
    <row r="7" spans="3:19" ht="33" customHeight="1" x14ac:dyDescent="0.25">
      <c r="C7" s="170" t="s">
        <v>290</v>
      </c>
      <c r="D7" s="171"/>
      <c r="E7" s="171"/>
      <c r="F7" s="171"/>
      <c r="G7" s="171"/>
      <c r="H7" s="171"/>
      <c r="I7" s="171"/>
      <c r="J7" s="171"/>
      <c r="K7" s="171"/>
      <c r="L7" s="171"/>
      <c r="M7" s="171"/>
      <c r="N7" s="171"/>
      <c r="O7" s="171"/>
      <c r="P7" s="171"/>
      <c r="Q7" s="171"/>
      <c r="R7" s="171"/>
      <c r="S7" s="172"/>
    </row>
  </sheetData>
  <mergeCells count="1">
    <mergeCell ref="C7:S7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27"/>
  <sheetViews>
    <sheetView workbookViewId="0">
      <selection activeCell="Q17" sqref="Q17"/>
    </sheetView>
  </sheetViews>
  <sheetFormatPr defaultRowHeight="15" x14ac:dyDescent="0.25"/>
  <sheetData>
    <row r="3" spans="3:14" ht="15" customHeight="1" x14ac:dyDescent="0.25">
      <c r="C3" s="149" t="s">
        <v>180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3:14" x14ac:dyDescent="0.25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3:14" x14ac:dyDescent="0.25"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3:14" x14ac:dyDescent="0.25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3:14" x14ac:dyDescent="0.25"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3:14" x14ac:dyDescent="0.25"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3:14" x14ac:dyDescent="0.25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3:14" x14ac:dyDescent="0.25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3:14" x14ac:dyDescent="0.25">
      <c r="C11" s="149"/>
      <c r="D11" s="149"/>
      <c r="E11" s="149"/>
      <c r="F11" s="149"/>
      <c r="G11" s="149"/>
      <c r="H11" s="149"/>
      <c r="I11" s="149"/>
      <c r="J11" s="149"/>
      <c r="K11" s="149"/>
      <c r="L11" s="149"/>
      <c r="M11" s="149"/>
      <c r="N11" s="149"/>
    </row>
    <row r="12" spans="3:14" x14ac:dyDescent="0.25">
      <c r="C12" s="149"/>
      <c r="D12" s="149"/>
      <c r="E12" s="149"/>
      <c r="F12" s="149"/>
      <c r="G12" s="149"/>
      <c r="H12" s="149"/>
      <c r="I12" s="149"/>
      <c r="J12" s="149"/>
      <c r="K12" s="149"/>
      <c r="L12" s="149"/>
      <c r="M12" s="149"/>
      <c r="N12" s="149"/>
    </row>
    <row r="13" spans="3:14" x14ac:dyDescent="0.25">
      <c r="C13" s="149"/>
      <c r="D13" s="149"/>
      <c r="E13" s="149"/>
      <c r="F13" s="149"/>
      <c r="G13" s="149"/>
      <c r="H13" s="149"/>
      <c r="I13" s="149"/>
      <c r="J13" s="149"/>
      <c r="K13" s="149"/>
      <c r="L13" s="149"/>
      <c r="M13" s="149"/>
      <c r="N13" s="149"/>
    </row>
    <row r="14" spans="3:14" x14ac:dyDescent="0.25">
      <c r="C14" s="149"/>
      <c r="D14" s="149"/>
      <c r="E14" s="149"/>
      <c r="F14" s="149"/>
      <c r="G14" s="149"/>
      <c r="H14" s="149"/>
      <c r="I14" s="149"/>
      <c r="J14" s="149"/>
      <c r="K14" s="149"/>
      <c r="L14" s="149"/>
      <c r="M14" s="149"/>
      <c r="N14" s="149"/>
    </row>
    <row r="15" spans="3:14" x14ac:dyDescent="0.25">
      <c r="C15" s="149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</row>
    <row r="16" spans="3:14" x14ac:dyDescent="0.25">
      <c r="C16" s="149"/>
      <c r="D16" s="149"/>
      <c r="E16" s="149"/>
      <c r="F16" s="149"/>
      <c r="G16" s="149"/>
      <c r="H16" s="149"/>
      <c r="I16" s="149"/>
      <c r="J16" s="149"/>
      <c r="K16" s="149"/>
      <c r="L16" s="149"/>
      <c r="M16" s="149"/>
      <c r="N16" s="149"/>
    </row>
    <row r="17" spans="3:14" x14ac:dyDescent="0.25">
      <c r="C17" s="149"/>
      <c r="D17" s="149"/>
      <c r="E17" s="149"/>
      <c r="F17" s="149"/>
      <c r="G17" s="149"/>
      <c r="H17" s="149"/>
      <c r="I17" s="149"/>
      <c r="J17" s="149"/>
      <c r="K17" s="149"/>
      <c r="L17" s="149"/>
      <c r="M17" s="149"/>
      <c r="N17" s="149"/>
    </row>
    <row r="18" spans="3:14" x14ac:dyDescent="0.25">
      <c r="C18" s="149"/>
      <c r="D18" s="149"/>
      <c r="E18" s="149"/>
      <c r="F18" s="149"/>
      <c r="G18" s="149"/>
      <c r="H18" s="149"/>
      <c r="I18" s="149"/>
      <c r="J18" s="149"/>
      <c r="K18" s="149"/>
      <c r="L18" s="149"/>
      <c r="M18" s="149"/>
      <c r="N18" s="149"/>
    </row>
    <row r="19" spans="3:14" x14ac:dyDescent="0.25">
      <c r="C19" s="149"/>
      <c r="D19" s="149"/>
      <c r="E19" s="149"/>
      <c r="F19" s="149"/>
      <c r="G19" s="149"/>
      <c r="H19" s="149"/>
      <c r="I19" s="149"/>
      <c r="J19" s="149"/>
      <c r="K19" s="149"/>
      <c r="L19" s="149"/>
      <c r="M19" s="149"/>
      <c r="N19" s="149"/>
    </row>
    <row r="20" spans="3:14" x14ac:dyDescent="0.25"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</row>
    <row r="21" spans="3:14" x14ac:dyDescent="0.25"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</row>
    <row r="22" spans="3:14" ht="38.25" customHeight="1" x14ac:dyDescent="0.25">
      <c r="C22" s="149"/>
      <c r="D22" s="149"/>
      <c r="E22" s="149"/>
      <c r="F22" s="149"/>
      <c r="G22" s="149"/>
      <c r="H22" s="149"/>
      <c r="I22" s="149"/>
      <c r="J22" s="149"/>
      <c r="K22" s="149"/>
      <c r="L22" s="149"/>
      <c r="M22" s="149"/>
      <c r="N22" s="149"/>
    </row>
    <row r="23" spans="3:14" ht="15.75" thickBot="1" x14ac:dyDescent="0.3"/>
    <row r="24" spans="3:14" ht="15.75" thickBot="1" x14ac:dyDescent="0.3">
      <c r="C24" s="62" t="s">
        <v>220</v>
      </c>
      <c r="D24" s="173" t="s">
        <v>221</v>
      </c>
      <c r="E24" s="173"/>
      <c r="F24" s="173"/>
      <c r="G24" s="173"/>
      <c r="H24" s="173"/>
      <c r="I24" s="173"/>
      <c r="J24" s="173"/>
      <c r="K24" s="173"/>
      <c r="L24" s="173"/>
      <c r="M24" s="173"/>
      <c r="N24" s="173"/>
    </row>
    <row r="25" spans="3:14" ht="31.5" customHeight="1" thickBot="1" x14ac:dyDescent="0.3">
      <c r="C25" s="63">
        <v>1</v>
      </c>
      <c r="D25" s="174" t="s">
        <v>223</v>
      </c>
      <c r="E25" s="174"/>
      <c r="F25" s="174"/>
      <c r="G25" s="174"/>
      <c r="H25" s="174"/>
      <c r="I25" s="174"/>
      <c r="J25" s="174"/>
      <c r="K25" s="174"/>
      <c r="L25" s="174"/>
      <c r="M25" s="174"/>
      <c r="N25" s="174"/>
    </row>
    <row r="26" spans="3:14" ht="31.5" customHeight="1" thickBot="1" x14ac:dyDescent="0.3">
      <c r="C26" s="63">
        <v>2</v>
      </c>
      <c r="D26" s="175" t="s">
        <v>224</v>
      </c>
      <c r="E26" s="176"/>
      <c r="F26" s="176"/>
      <c r="G26" s="176"/>
      <c r="H26" s="176"/>
      <c r="I26" s="176"/>
      <c r="J26" s="176"/>
      <c r="K26" s="176"/>
      <c r="L26" s="176"/>
      <c r="M26" s="176"/>
      <c r="N26" s="177"/>
    </row>
    <row r="27" spans="3:14" ht="55.5" customHeight="1" thickBot="1" x14ac:dyDescent="0.3">
      <c r="C27" s="63">
        <v>3</v>
      </c>
      <c r="D27" s="175" t="s">
        <v>222</v>
      </c>
      <c r="E27" s="176"/>
      <c r="F27" s="176"/>
      <c r="G27" s="176"/>
      <c r="H27" s="176"/>
      <c r="I27" s="176"/>
      <c r="J27" s="176"/>
      <c r="K27" s="176"/>
      <c r="L27" s="176"/>
      <c r="M27" s="176"/>
      <c r="N27" s="177"/>
    </row>
  </sheetData>
  <mergeCells count="5">
    <mergeCell ref="C3:N22"/>
    <mergeCell ref="D24:N24"/>
    <mergeCell ref="D25:N25"/>
    <mergeCell ref="D26:N26"/>
    <mergeCell ref="D27:N27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O27"/>
  <sheetViews>
    <sheetView workbookViewId="0">
      <selection activeCell="O35" sqref="O35"/>
    </sheetView>
  </sheetViews>
  <sheetFormatPr defaultRowHeight="15" x14ac:dyDescent="0.25"/>
  <sheetData>
    <row r="3" spans="3:15" ht="10.5" customHeight="1" x14ac:dyDescent="0.25">
      <c r="C3" s="149" t="s">
        <v>181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3:15" ht="10.5" customHeight="1" x14ac:dyDescent="0.25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3:15" ht="10.5" customHeight="1" x14ac:dyDescent="0.25"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3:15" ht="10.5" customHeight="1" x14ac:dyDescent="0.25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  <c r="O6" s="149"/>
    </row>
    <row r="7" spans="3:15" ht="10.5" customHeight="1" x14ac:dyDescent="0.25"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  <c r="O7" s="149"/>
    </row>
    <row r="8" spans="3:15" ht="10.5" customHeight="1" x14ac:dyDescent="0.25"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  <c r="O8" s="149"/>
    </row>
    <row r="9" spans="3:15" ht="10.5" customHeight="1" x14ac:dyDescent="0.25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  <c r="O9" s="149"/>
    </row>
    <row r="10" spans="3:15" ht="10.5" customHeight="1" x14ac:dyDescent="0.25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</row>
    <row r="11" spans="3:15" ht="15.75" thickBot="1" x14ac:dyDescent="0.3"/>
    <row r="12" spans="3:15" ht="15.75" thickBot="1" x14ac:dyDescent="0.3">
      <c r="C12" s="62" t="s">
        <v>220</v>
      </c>
      <c r="D12" s="178" t="s">
        <v>225</v>
      </c>
      <c r="E12" s="179"/>
      <c r="F12" s="179"/>
      <c r="G12" s="179"/>
      <c r="H12" s="179"/>
      <c r="I12" s="179"/>
      <c r="J12" s="179"/>
      <c r="K12" s="179"/>
      <c r="L12" s="180"/>
      <c r="M12" s="178" t="s">
        <v>226</v>
      </c>
      <c r="N12" s="179"/>
      <c r="O12" s="180"/>
    </row>
    <row r="13" spans="3:15" ht="15.75" thickBot="1" x14ac:dyDescent="0.3">
      <c r="C13" s="63">
        <v>1</v>
      </c>
      <c r="D13" s="181" t="s">
        <v>227</v>
      </c>
      <c r="E13" s="182"/>
      <c r="F13" s="182"/>
      <c r="G13" s="182"/>
      <c r="H13" s="182"/>
      <c r="I13" s="182"/>
      <c r="J13" s="182"/>
      <c r="K13" s="182"/>
      <c r="L13" s="183"/>
      <c r="M13" s="184"/>
      <c r="N13" s="185"/>
      <c r="O13" s="186"/>
    </row>
    <row r="14" spans="3:15" ht="15.75" thickBot="1" x14ac:dyDescent="0.3">
      <c r="C14" s="64" t="s">
        <v>11</v>
      </c>
      <c r="D14" s="187" t="s">
        <v>228</v>
      </c>
      <c r="E14" s="188"/>
      <c r="F14" s="188"/>
      <c r="G14" s="188"/>
      <c r="H14" s="188"/>
      <c r="I14" s="188"/>
      <c r="J14" s="188"/>
      <c r="K14" s="188"/>
      <c r="L14" s="189"/>
      <c r="M14" s="184" t="s">
        <v>229</v>
      </c>
      <c r="N14" s="185"/>
      <c r="O14" s="186"/>
    </row>
    <row r="15" spans="3:15" ht="15.75" thickBot="1" x14ac:dyDescent="0.3">
      <c r="C15" s="64" t="s">
        <v>13</v>
      </c>
      <c r="D15" s="187" t="s">
        <v>230</v>
      </c>
      <c r="E15" s="188"/>
      <c r="F15" s="188"/>
      <c r="G15" s="188"/>
      <c r="H15" s="188"/>
      <c r="I15" s="188"/>
      <c r="J15" s="188"/>
      <c r="K15" s="188"/>
      <c r="L15" s="189"/>
      <c r="M15" s="184" t="s">
        <v>229</v>
      </c>
      <c r="N15" s="185"/>
      <c r="O15" s="186"/>
    </row>
    <row r="16" spans="3:15" ht="15.75" thickBot="1" x14ac:dyDescent="0.3">
      <c r="C16" s="64" t="s">
        <v>14</v>
      </c>
      <c r="D16" s="187" t="s">
        <v>231</v>
      </c>
      <c r="E16" s="188"/>
      <c r="F16" s="188"/>
      <c r="G16" s="188"/>
      <c r="H16" s="188"/>
      <c r="I16" s="188"/>
      <c r="J16" s="188"/>
      <c r="K16" s="188"/>
      <c r="L16" s="189"/>
      <c r="M16" s="184" t="s">
        <v>229</v>
      </c>
      <c r="N16" s="185"/>
      <c r="O16" s="186"/>
    </row>
    <row r="17" spans="3:15" ht="15.75" thickBot="1" x14ac:dyDescent="0.3">
      <c r="C17" s="64" t="s">
        <v>232</v>
      </c>
      <c r="D17" s="181" t="s">
        <v>233</v>
      </c>
      <c r="E17" s="182"/>
      <c r="F17" s="182"/>
      <c r="G17" s="182"/>
      <c r="H17" s="182"/>
      <c r="I17" s="182"/>
      <c r="J17" s="182"/>
      <c r="K17" s="182"/>
      <c r="L17" s="183"/>
      <c r="M17" s="184"/>
      <c r="N17" s="185"/>
      <c r="O17" s="186"/>
    </row>
    <row r="18" spans="3:15" ht="15.75" thickBot="1" x14ac:dyDescent="0.3">
      <c r="C18" s="64" t="s">
        <v>17</v>
      </c>
      <c r="D18" s="187" t="s">
        <v>234</v>
      </c>
      <c r="E18" s="188"/>
      <c r="F18" s="188"/>
      <c r="G18" s="188"/>
      <c r="H18" s="188"/>
      <c r="I18" s="188"/>
      <c r="J18" s="188"/>
      <c r="K18" s="188"/>
      <c r="L18" s="189"/>
      <c r="M18" s="184" t="s">
        <v>229</v>
      </c>
      <c r="N18" s="185"/>
      <c r="O18" s="186"/>
    </row>
    <row r="19" spans="3:15" ht="15.75" thickBot="1" x14ac:dyDescent="0.3">
      <c r="C19" s="64" t="s">
        <v>18</v>
      </c>
      <c r="D19" s="190" t="s">
        <v>235</v>
      </c>
      <c r="E19" s="191"/>
      <c r="F19" s="191"/>
      <c r="G19" s="191"/>
      <c r="H19" s="191"/>
      <c r="I19" s="191"/>
      <c r="J19" s="191"/>
      <c r="K19" s="191"/>
      <c r="L19" s="192"/>
      <c r="M19" s="184" t="s">
        <v>229</v>
      </c>
      <c r="N19" s="185"/>
      <c r="O19" s="186"/>
    </row>
    <row r="20" spans="3:15" ht="15.75" thickBot="1" x14ac:dyDescent="0.3">
      <c r="C20" s="64" t="s">
        <v>19</v>
      </c>
      <c r="D20" s="187" t="s">
        <v>236</v>
      </c>
      <c r="E20" s="188"/>
      <c r="F20" s="188"/>
      <c r="G20" s="188"/>
      <c r="H20" s="188"/>
      <c r="I20" s="188"/>
      <c r="J20" s="188"/>
      <c r="K20" s="188"/>
      <c r="L20" s="189"/>
      <c r="M20" s="184" t="s">
        <v>229</v>
      </c>
      <c r="N20" s="185"/>
      <c r="O20" s="186"/>
    </row>
    <row r="21" spans="3:15" ht="15.75" thickBot="1" x14ac:dyDescent="0.3">
      <c r="C21" s="64" t="s">
        <v>237</v>
      </c>
      <c r="D21" s="181" t="s">
        <v>238</v>
      </c>
      <c r="E21" s="182"/>
      <c r="F21" s="182"/>
      <c r="G21" s="182"/>
      <c r="H21" s="182"/>
      <c r="I21" s="182"/>
      <c r="J21" s="182"/>
      <c r="K21" s="182"/>
      <c r="L21" s="183"/>
      <c r="M21" s="184"/>
      <c r="N21" s="185"/>
      <c r="O21" s="186"/>
    </row>
    <row r="22" spans="3:15" ht="15.75" thickBot="1" x14ac:dyDescent="0.3">
      <c r="C22" s="64" t="s">
        <v>22</v>
      </c>
      <c r="D22" s="187" t="s">
        <v>239</v>
      </c>
      <c r="E22" s="188"/>
      <c r="F22" s="188"/>
      <c r="G22" s="188"/>
      <c r="H22" s="188"/>
      <c r="I22" s="188"/>
      <c r="J22" s="188"/>
      <c r="K22" s="188"/>
      <c r="L22" s="189"/>
      <c r="M22" s="184" t="s">
        <v>229</v>
      </c>
      <c r="N22" s="185"/>
      <c r="O22" s="186"/>
    </row>
    <row r="23" spans="3:15" ht="15.75" thickBot="1" x14ac:dyDescent="0.3">
      <c r="C23" s="64" t="s">
        <v>23</v>
      </c>
      <c r="D23" s="187" t="s">
        <v>240</v>
      </c>
      <c r="E23" s="188"/>
      <c r="F23" s="188"/>
      <c r="G23" s="188"/>
      <c r="H23" s="188"/>
      <c r="I23" s="188"/>
      <c r="J23" s="188"/>
      <c r="K23" s="188"/>
      <c r="L23" s="189"/>
      <c r="M23" s="184" t="s">
        <v>229</v>
      </c>
      <c r="N23" s="185"/>
      <c r="O23" s="186"/>
    </row>
    <row r="24" spans="3:15" ht="15.75" thickBot="1" x14ac:dyDescent="0.3">
      <c r="C24" s="64" t="s">
        <v>12</v>
      </c>
      <c r="D24" s="187" t="s">
        <v>241</v>
      </c>
      <c r="E24" s="188"/>
      <c r="F24" s="188"/>
      <c r="G24" s="188"/>
      <c r="H24" s="188"/>
      <c r="I24" s="188"/>
      <c r="J24" s="188"/>
      <c r="K24" s="188"/>
      <c r="L24" s="189"/>
      <c r="M24" s="184" t="s">
        <v>229</v>
      </c>
      <c r="N24" s="185"/>
      <c r="O24" s="186"/>
    </row>
    <row r="25" spans="3:15" ht="15.75" thickBot="1" x14ac:dyDescent="0.3">
      <c r="C25" s="64" t="s">
        <v>242</v>
      </c>
      <c r="D25" s="181" t="s">
        <v>243</v>
      </c>
      <c r="E25" s="188"/>
      <c r="F25" s="188"/>
      <c r="G25" s="188"/>
      <c r="H25" s="188"/>
      <c r="I25" s="188"/>
      <c r="J25" s="188"/>
      <c r="K25" s="188"/>
      <c r="L25" s="189"/>
      <c r="M25" s="184"/>
      <c r="N25" s="185"/>
      <c r="O25" s="186"/>
    </row>
    <row r="26" spans="3:15" ht="15.75" thickBot="1" x14ac:dyDescent="0.3">
      <c r="C26" s="64" t="s">
        <v>27</v>
      </c>
      <c r="D26" s="187" t="s">
        <v>244</v>
      </c>
      <c r="E26" s="188"/>
      <c r="F26" s="188"/>
      <c r="G26" s="188"/>
      <c r="H26" s="188"/>
      <c r="I26" s="188"/>
      <c r="J26" s="188"/>
      <c r="K26" s="188"/>
      <c r="L26" s="189"/>
      <c r="M26" s="184" t="s">
        <v>229</v>
      </c>
      <c r="N26" s="185"/>
      <c r="O26" s="186"/>
    </row>
    <row r="27" spans="3:15" ht="15.75" thickBot="1" x14ac:dyDescent="0.3">
      <c r="C27" s="64" t="s">
        <v>28</v>
      </c>
      <c r="D27" s="193" t="s">
        <v>245</v>
      </c>
      <c r="E27" s="193"/>
      <c r="F27" s="193"/>
      <c r="G27" s="193"/>
      <c r="H27" s="193"/>
      <c r="I27" s="193"/>
      <c r="J27" s="193"/>
      <c r="K27" s="193"/>
      <c r="L27" s="193"/>
      <c r="M27" s="194" t="s">
        <v>229</v>
      </c>
      <c r="N27" s="194"/>
      <c r="O27" s="194"/>
    </row>
  </sheetData>
  <mergeCells count="33">
    <mergeCell ref="D26:L26"/>
    <mergeCell ref="M26:O26"/>
    <mergeCell ref="D27:L27"/>
    <mergeCell ref="M27:O27"/>
    <mergeCell ref="D23:L23"/>
    <mergeCell ref="M23:O23"/>
    <mergeCell ref="D24:L24"/>
    <mergeCell ref="M24:O24"/>
    <mergeCell ref="D25:L25"/>
    <mergeCell ref="M25:O25"/>
    <mergeCell ref="D20:L20"/>
    <mergeCell ref="M20:O20"/>
    <mergeCell ref="D21:L21"/>
    <mergeCell ref="M21:O21"/>
    <mergeCell ref="D22:L22"/>
    <mergeCell ref="M22:O22"/>
    <mergeCell ref="D17:L17"/>
    <mergeCell ref="M17:O17"/>
    <mergeCell ref="D18:L18"/>
    <mergeCell ref="M18:O18"/>
    <mergeCell ref="D19:L19"/>
    <mergeCell ref="M19:O19"/>
    <mergeCell ref="D14:L14"/>
    <mergeCell ref="M14:O14"/>
    <mergeCell ref="D15:L15"/>
    <mergeCell ref="M15:O15"/>
    <mergeCell ref="D16:L16"/>
    <mergeCell ref="M16:O16"/>
    <mergeCell ref="C3:O10"/>
    <mergeCell ref="D12:L12"/>
    <mergeCell ref="M12:O12"/>
    <mergeCell ref="D13:L13"/>
    <mergeCell ref="M13:O1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9"/>
  <sheetViews>
    <sheetView workbookViewId="0">
      <selection activeCell="N26" sqref="N26"/>
    </sheetView>
  </sheetViews>
  <sheetFormatPr defaultRowHeight="15" x14ac:dyDescent="0.25"/>
  <sheetData>
    <row r="3" spans="3:14" ht="10.5" customHeight="1" x14ac:dyDescent="0.25">
      <c r="C3" s="149" t="s">
        <v>182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</row>
    <row r="4" spans="3:14" ht="10.5" customHeight="1" x14ac:dyDescent="0.25"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</row>
    <row r="5" spans="3:14" ht="10.5" customHeight="1" x14ac:dyDescent="0.25"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</row>
    <row r="6" spans="3:14" ht="10.5" customHeight="1" x14ac:dyDescent="0.25">
      <c r="C6" s="149"/>
      <c r="D6" s="149"/>
      <c r="E6" s="149"/>
      <c r="F6" s="149"/>
      <c r="G6" s="149"/>
      <c r="H6" s="149"/>
      <c r="I6" s="149"/>
      <c r="J6" s="149"/>
      <c r="K6" s="149"/>
      <c r="L6" s="149"/>
      <c r="M6" s="149"/>
      <c r="N6" s="149"/>
    </row>
    <row r="7" spans="3:14" ht="10.5" customHeight="1" x14ac:dyDescent="0.25">
      <c r="C7" s="149"/>
      <c r="D7" s="149"/>
      <c r="E7" s="149"/>
      <c r="F7" s="149"/>
      <c r="G7" s="149"/>
      <c r="H7" s="149"/>
      <c r="I7" s="149"/>
      <c r="J7" s="149"/>
      <c r="K7" s="149"/>
      <c r="L7" s="149"/>
      <c r="M7" s="149"/>
      <c r="N7" s="149"/>
    </row>
    <row r="8" spans="3:14" ht="10.5" customHeight="1" x14ac:dyDescent="0.25">
      <c r="C8" s="149"/>
      <c r="D8" s="149"/>
      <c r="E8" s="149"/>
      <c r="F8" s="149"/>
      <c r="G8" s="149"/>
      <c r="H8" s="149"/>
      <c r="I8" s="149"/>
      <c r="J8" s="149"/>
      <c r="K8" s="149"/>
      <c r="L8" s="149"/>
      <c r="M8" s="149"/>
      <c r="N8" s="149"/>
    </row>
    <row r="9" spans="3:14" ht="10.5" customHeight="1" x14ac:dyDescent="0.25">
      <c r="C9" s="149"/>
      <c r="D9" s="149"/>
      <c r="E9" s="149"/>
      <c r="F9" s="149"/>
      <c r="G9" s="149"/>
      <c r="H9" s="149"/>
      <c r="I9" s="149"/>
      <c r="J9" s="149"/>
      <c r="K9" s="149"/>
      <c r="L9" s="149"/>
      <c r="M9" s="149"/>
      <c r="N9" s="149"/>
    </row>
    <row r="10" spans="3:14" ht="10.5" customHeight="1" x14ac:dyDescent="0.25">
      <c r="C10" s="149"/>
      <c r="D10" s="149"/>
      <c r="E10" s="149"/>
      <c r="F10" s="149"/>
      <c r="G10" s="149"/>
      <c r="H10" s="149"/>
      <c r="I10" s="149"/>
      <c r="J10" s="149"/>
      <c r="K10" s="149"/>
      <c r="L10" s="149"/>
      <c r="M10" s="149"/>
      <c r="N10" s="149"/>
    </row>
    <row r="11" spans="3:14" ht="15.75" thickBot="1" x14ac:dyDescent="0.3"/>
    <row r="12" spans="3:14" ht="15.75" thickBot="1" x14ac:dyDescent="0.3">
      <c r="C12" s="62" t="s">
        <v>246</v>
      </c>
      <c r="D12" s="178" t="s">
        <v>247</v>
      </c>
      <c r="E12" s="179"/>
      <c r="F12" s="179"/>
      <c r="G12" s="179"/>
      <c r="H12" s="179"/>
      <c r="I12" s="179"/>
      <c r="J12" s="179"/>
      <c r="K12" s="179"/>
      <c r="L12" s="179"/>
      <c r="M12" s="179"/>
      <c r="N12" s="180"/>
    </row>
    <row r="13" spans="3:14" ht="15.75" thickBot="1" x14ac:dyDescent="0.3">
      <c r="C13" s="65">
        <v>1</v>
      </c>
      <c r="D13" s="195" t="s">
        <v>248</v>
      </c>
      <c r="E13" s="196"/>
      <c r="F13" s="196"/>
      <c r="G13" s="196"/>
      <c r="H13" s="196"/>
      <c r="I13" s="196"/>
      <c r="J13" s="196"/>
      <c r="K13" s="196"/>
      <c r="L13" s="196"/>
      <c r="M13" s="196"/>
      <c r="N13" s="197"/>
    </row>
    <row r="14" spans="3:14" ht="15.75" thickBot="1" x14ac:dyDescent="0.3">
      <c r="C14" s="65">
        <v>2</v>
      </c>
      <c r="D14" s="195" t="s">
        <v>249</v>
      </c>
      <c r="E14" s="196"/>
      <c r="F14" s="196"/>
      <c r="G14" s="196"/>
      <c r="H14" s="196"/>
      <c r="I14" s="196"/>
      <c r="J14" s="196"/>
      <c r="K14" s="196"/>
      <c r="L14" s="196"/>
      <c r="M14" s="196"/>
      <c r="N14" s="197"/>
    </row>
    <row r="15" spans="3:14" ht="15.75" thickBot="1" x14ac:dyDescent="0.3">
      <c r="C15" s="65">
        <v>3</v>
      </c>
      <c r="D15" s="195" t="s">
        <v>250</v>
      </c>
      <c r="E15" s="196"/>
      <c r="F15" s="196"/>
      <c r="G15" s="196"/>
      <c r="H15" s="196"/>
      <c r="I15" s="196"/>
      <c r="J15" s="196"/>
      <c r="K15" s="196"/>
      <c r="L15" s="196"/>
      <c r="M15" s="196"/>
      <c r="N15" s="197"/>
    </row>
    <row r="16" spans="3:14" ht="15.75" thickBot="1" x14ac:dyDescent="0.3">
      <c r="C16" s="65">
        <v>4</v>
      </c>
      <c r="D16" s="195" t="s">
        <v>251</v>
      </c>
      <c r="E16" s="196"/>
      <c r="F16" s="196"/>
      <c r="G16" s="196"/>
      <c r="H16" s="196"/>
      <c r="I16" s="196"/>
      <c r="J16" s="196"/>
      <c r="K16" s="196"/>
      <c r="L16" s="196"/>
      <c r="M16" s="196"/>
      <c r="N16" s="197"/>
    </row>
    <row r="17" spans="3:14" ht="15.75" thickBot="1" x14ac:dyDescent="0.3">
      <c r="C17" s="65">
        <v>5</v>
      </c>
      <c r="D17" s="195" t="s">
        <v>252</v>
      </c>
      <c r="E17" s="196"/>
      <c r="F17" s="196"/>
      <c r="G17" s="196"/>
      <c r="H17" s="196"/>
      <c r="I17" s="196"/>
      <c r="J17" s="196"/>
      <c r="K17" s="196"/>
      <c r="L17" s="196"/>
      <c r="M17" s="196"/>
      <c r="N17" s="197"/>
    </row>
    <row r="18" spans="3:14" ht="15.75" thickBot="1" x14ac:dyDescent="0.3">
      <c r="C18" s="65">
        <v>6</v>
      </c>
      <c r="D18" s="195" t="s">
        <v>253</v>
      </c>
      <c r="E18" s="196"/>
      <c r="F18" s="196"/>
      <c r="G18" s="196"/>
      <c r="H18" s="196"/>
      <c r="I18" s="196"/>
      <c r="J18" s="196"/>
      <c r="K18" s="196"/>
      <c r="L18" s="196"/>
      <c r="M18" s="196"/>
      <c r="N18" s="197"/>
    </row>
    <row r="19" spans="3:14" ht="15.75" thickBot="1" x14ac:dyDescent="0.3">
      <c r="C19" s="65">
        <v>7</v>
      </c>
      <c r="D19" s="198" t="s">
        <v>254</v>
      </c>
      <c r="E19" s="198"/>
      <c r="F19" s="198"/>
      <c r="G19" s="198"/>
      <c r="H19" s="198"/>
      <c r="I19" s="198"/>
      <c r="J19" s="198"/>
      <c r="K19" s="198"/>
      <c r="L19" s="198"/>
      <c r="M19" s="198"/>
      <c r="N19" s="198"/>
    </row>
  </sheetData>
  <mergeCells count="9">
    <mergeCell ref="D16:N16"/>
    <mergeCell ref="D17:N17"/>
    <mergeCell ref="D18:N18"/>
    <mergeCell ref="D19:N19"/>
    <mergeCell ref="C3:N10"/>
    <mergeCell ref="D12:N12"/>
    <mergeCell ref="D13:N13"/>
    <mergeCell ref="D14:N14"/>
    <mergeCell ref="D15:N15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F24"/>
  <sheetViews>
    <sheetView workbookViewId="0">
      <selection activeCell="K7" sqref="K7"/>
    </sheetView>
  </sheetViews>
  <sheetFormatPr defaultRowHeight="15" x14ac:dyDescent="0.25"/>
  <cols>
    <col min="4" max="4" width="11" customWidth="1"/>
    <col min="5" max="5" width="9.42578125" customWidth="1"/>
  </cols>
  <sheetData>
    <row r="3" spans="2:32" x14ac:dyDescent="0.25">
      <c r="B3" s="165" t="s">
        <v>183</v>
      </c>
      <c r="C3" s="165"/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  <c r="AA3" s="165"/>
      <c r="AB3" s="165"/>
      <c r="AC3" s="165"/>
    </row>
    <row r="4" spans="2:32" x14ac:dyDescent="0.25">
      <c r="C4" s="19"/>
    </row>
    <row r="5" spans="2:32" ht="15.75" thickBot="1" x14ac:dyDescent="0.3"/>
    <row r="6" spans="2:32" ht="33" customHeight="1" thickBot="1" x14ac:dyDescent="0.3">
      <c r="B6" s="160" t="s">
        <v>2</v>
      </c>
      <c r="C6" s="160" t="s">
        <v>184</v>
      </c>
      <c r="D6" s="160" t="s">
        <v>185</v>
      </c>
      <c r="E6" s="160" t="s">
        <v>186</v>
      </c>
      <c r="F6" s="157" t="s">
        <v>187</v>
      </c>
      <c r="G6" s="158"/>
      <c r="H6" s="158"/>
      <c r="I6" s="158"/>
      <c r="J6" s="159"/>
      <c r="K6" s="157" t="s">
        <v>188</v>
      </c>
      <c r="L6" s="158"/>
      <c r="M6" s="158"/>
      <c r="N6" s="158"/>
      <c r="O6" s="158"/>
      <c r="P6" s="159"/>
      <c r="Q6" s="157" t="s">
        <v>189</v>
      </c>
      <c r="R6" s="158"/>
      <c r="S6" s="158"/>
      <c r="T6" s="158"/>
      <c r="U6" s="158"/>
      <c r="V6" s="158"/>
      <c r="W6" s="159"/>
      <c r="X6" s="157" t="s">
        <v>190</v>
      </c>
      <c r="Y6" s="158"/>
      <c r="Z6" s="158"/>
      <c r="AA6" s="159"/>
      <c r="AB6" s="157" t="s">
        <v>191</v>
      </c>
      <c r="AC6" s="158"/>
      <c r="AD6" s="159"/>
      <c r="AE6" s="157" t="s">
        <v>192</v>
      </c>
      <c r="AF6" s="159"/>
    </row>
    <row r="7" spans="2:32" ht="165.75" thickBot="1" x14ac:dyDescent="0.3">
      <c r="B7" s="162"/>
      <c r="C7" s="162"/>
      <c r="D7" s="162"/>
      <c r="E7" s="162"/>
      <c r="F7" s="17" t="s">
        <v>193</v>
      </c>
      <c r="G7" s="17" t="s">
        <v>194</v>
      </c>
      <c r="H7" s="17" t="s">
        <v>195</v>
      </c>
      <c r="I7" s="17" t="s">
        <v>196</v>
      </c>
      <c r="J7" s="17" t="s">
        <v>128</v>
      </c>
      <c r="K7" s="17" t="s">
        <v>197</v>
      </c>
      <c r="L7" s="17" t="s">
        <v>198</v>
      </c>
      <c r="M7" s="17" t="s">
        <v>199</v>
      </c>
      <c r="N7" s="17" t="s">
        <v>200</v>
      </c>
      <c r="O7" s="17" t="s">
        <v>201</v>
      </c>
      <c r="P7" s="17" t="s">
        <v>128</v>
      </c>
      <c r="Q7" s="17" t="s">
        <v>202</v>
      </c>
      <c r="R7" s="17" t="s">
        <v>203</v>
      </c>
      <c r="S7" s="17" t="s">
        <v>198</v>
      </c>
      <c r="T7" s="17" t="s">
        <v>199</v>
      </c>
      <c r="U7" s="17" t="s">
        <v>200</v>
      </c>
      <c r="V7" s="17" t="s">
        <v>201</v>
      </c>
      <c r="W7" s="17" t="s">
        <v>128</v>
      </c>
      <c r="X7" s="17" t="s">
        <v>204</v>
      </c>
      <c r="Y7" s="17" t="s">
        <v>205</v>
      </c>
      <c r="Z7" s="17" t="s">
        <v>206</v>
      </c>
      <c r="AA7" s="17" t="s">
        <v>128</v>
      </c>
      <c r="AB7" s="17" t="s">
        <v>207</v>
      </c>
      <c r="AC7" s="17" t="s">
        <v>208</v>
      </c>
      <c r="AD7" s="17" t="s">
        <v>209</v>
      </c>
      <c r="AE7" s="17" t="s">
        <v>210</v>
      </c>
      <c r="AF7" s="17" t="s">
        <v>211</v>
      </c>
    </row>
    <row r="8" spans="2:32" ht="15.75" thickBot="1" x14ac:dyDescent="0.3">
      <c r="B8" s="16">
        <v>1</v>
      </c>
      <c r="C8" s="17">
        <v>2</v>
      </c>
      <c r="D8" s="17">
        <v>3</v>
      </c>
      <c r="E8" s="17">
        <v>4</v>
      </c>
      <c r="F8" s="17">
        <v>5</v>
      </c>
      <c r="G8" s="17">
        <v>6</v>
      </c>
      <c r="H8" s="17">
        <v>7</v>
      </c>
      <c r="I8" s="17">
        <v>8</v>
      </c>
      <c r="J8" s="17">
        <v>9</v>
      </c>
      <c r="K8" s="17">
        <v>10</v>
      </c>
      <c r="L8" s="17">
        <v>11</v>
      </c>
      <c r="M8" s="17">
        <v>12</v>
      </c>
      <c r="N8" s="17">
        <v>13</v>
      </c>
      <c r="O8" s="17">
        <v>14</v>
      </c>
      <c r="P8" s="17">
        <v>15</v>
      </c>
      <c r="Q8" s="17">
        <v>16</v>
      </c>
      <c r="R8" s="17">
        <v>17</v>
      </c>
      <c r="S8" s="17">
        <v>18</v>
      </c>
      <c r="T8" s="17">
        <v>19</v>
      </c>
      <c r="U8" s="17">
        <v>20</v>
      </c>
      <c r="V8" s="17">
        <v>21</v>
      </c>
      <c r="W8" s="17">
        <v>22</v>
      </c>
      <c r="X8" s="17">
        <v>23</v>
      </c>
      <c r="Y8" s="17">
        <v>24</v>
      </c>
      <c r="Z8" s="17">
        <v>25</v>
      </c>
      <c r="AA8" s="17">
        <v>26</v>
      </c>
      <c r="AB8" s="17">
        <v>27</v>
      </c>
      <c r="AC8" s="17">
        <v>28</v>
      </c>
      <c r="AD8" s="17">
        <v>29</v>
      </c>
      <c r="AE8" s="17">
        <v>30</v>
      </c>
      <c r="AF8" s="17">
        <v>31</v>
      </c>
    </row>
    <row r="9" spans="2:32" ht="15.75" thickBot="1" x14ac:dyDescent="0.3">
      <c r="B9" s="44">
        <v>1</v>
      </c>
      <c r="C9" s="43" t="s">
        <v>255</v>
      </c>
      <c r="D9" s="67">
        <v>44208</v>
      </c>
      <c r="E9" s="70" t="s">
        <v>256</v>
      </c>
      <c r="F9" s="69" t="s">
        <v>257</v>
      </c>
      <c r="G9" s="69" t="s">
        <v>257</v>
      </c>
      <c r="H9" s="69" t="s">
        <v>257</v>
      </c>
      <c r="I9" s="69" t="s">
        <v>258</v>
      </c>
      <c r="J9" s="69" t="s">
        <v>257</v>
      </c>
      <c r="K9" s="69" t="s">
        <v>257</v>
      </c>
      <c r="L9" s="69" t="s">
        <v>257</v>
      </c>
      <c r="M9" s="69" t="s">
        <v>257</v>
      </c>
      <c r="N9" s="69" t="s">
        <v>257</v>
      </c>
      <c r="O9" s="69" t="s">
        <v>257</v>
      </c>
      <c r="P9" s="69" t="s">
        <v>258</v>
      </c>
      <c r="Q9" s="69" t="s">
        <v>257</v>
      </c>
      <c r="R9" s="69" t="s">
        <v>257</v>
      </c>
      <c r="S9" s="69" t="s">
        <v>257</v>
      </c>
      <c r="T9" s="69" t="s">
        <v>257</v>
      </c>
      <c r="U9" s="69" t="s">
        <v>257</v>
      </c>
      <c r="V9" s="69" t="s">
        <v>257</v>
      </c>
      <c r="W9" s="69" t="s">
        <v>258</v>
      </c>
      <c r="X9" s="69" t="s">
        <v>257</v>
      </c>
      <c r="Y9" s="69" t="s">
        <v>257</v>
      </c>
      <c r="Z9" s="69" t="s">
        <v>257</v>
      </c>
      <c r="AA9" s="69" t="s">
        <v>258</v>
      </c>
      <c r="AB9" s="69" t="s">
        <v>258</v>
      </c>
      <c r="AC9" s="69" t="s">
        <v>257</v>
      </c>
      <c r="AD9" s="69" t="s">
        <v>257</v>
      </c>
      <c r="AE9" s="69" t="s">
        <v>258</v>
      </c>
      <c r="AF9" s="69" t="s">
        <v>257</v>
      </c>
    </row>
    <row r="10" spans="2:32" ht="15.75" thickBot="1" x14ac:dyDescent="0.3">
      <c r="B10" s="44">
        <v>2</v>
      </c>
      <c r="C10" s="43" t="s">
        <v>259</v>
      </c>
      <c r="D10" s="67">
        <v>44235</v>
      </c>
      <c r="E10" s="70" t="s">
        <v>260</v>
      </c>
      <c r="F10" s="69" t="s">
        <v>258</v>
      </c>
      <c r="G10" s="69" t="s">
        <v>257</v>
      </c>
      <c r="H10" s="69" t="s">
        <v>257</v>
      </c>
      <c r="I10" s="69" t="s">
        <v>257</v>
      </c>
      <c r="J10" s="69" t="s">
        <v>257</v>
      </c>
      <c r="K10" s="69" t="s">
        <v>257</v>
      </c>
      <c r="L10" s="69" t="s">
        <v>258</v>
      </c>
      <c r="M10" s="69" t="s">
        <v>257</v>
      </c>
      <c r="N10" s="69" t="s">
        <v>257</v>
      </c>
      <c r="O10" s="69" t="s">
        <v>257</v>
      </c>
      <c r="P10" s="69" t="s">
        <v>257</v>
      </c>
      <c r="Q10" s="69" t="s">
        <v>257</v>
      </c>
      <c r="R10" s="69" t="s">
        <v>257</v>
      </c>
      <c r="S10" s="69" t="s">
        <v>258</v>
      </c>
      <c r="T10" s="69" t="s">
        <v>257</v>
      </c>
      <c r="U10" s="69" t="s">
        <v>257</v>
      </c>
      <c r="V10" s="69" t="s">
        <v>257</v>
      </c>
      <c r="W10" s="69" t="s">
        <v>257</v>
      </c>
      <c r="X10" s="69" t="s">
        <v>258</v>
      </c>
      <c r="Y10" s="69" t="s">
        <v>257</v>
      </c>
      <c r="Z10" s="69" t="s">
        <v>257</v>
      </c>
      <c r="AA10" s="69" t="s">
        <v>257</v>
      </c>
      <c r="AB10" s="69" t="s">
        <v>258</v>
      </c>
      <c r="AC10" s="69" t="s">
        <v>257</v>
      </c>
      <c r="AD10" s="69" t="s">
        <v>257</v>
      </c>
      <c r="AE10" s="69" t="s">
        <v>258</v>
      </c>
      <c r="AF10" s="69" t="s">
        <v>257</v>
      </c>
    </row>
    <row r="11" spans="2:32" ht="15.75" thickBot="1" x14ac:dyDescent="0.3">
      <c r="B11" s="65">
        <v>3</v>
      </c>
      <c r="C11" s="65" t="s">
        <v>261</v>
      </c>
      <c r="D11" s="68">
        <v>44274</v>
      </c>
      <c r="E11" s="71" t="s">
        <v>262</v>
      </c>
      <c r="F11" s="69" t="s">
        <v>257</v>
      </c>
      <c r="G11" s="69" t="s">
        <v>257</v>
      </c>
      <c r="H11" s="69" t="s">
        <v>258</v>
      </c>
      <c r="I11" s="69" t="s">
        <v>257</v>
      </c>
      <c r="J11" s="69" t="s">
        <v>257</v>
      </c>
      <c r="K11" s="69" t="s">
        <v>257</v>
      </c>
      <c r="L11" s="69" t="s">
        <v>258</v>
      </c>
      <c r="M11" s="69" t="s">
        <v>257</v>
      </c>
      <c r="N11" s="69" t="s">
        <v>257</v>
      </c>
      <c r="O11" s="69" t="s">
        <v>257</v>
      </c>
      <c r="P11" s="69" t="s">
        <v>257</v>
      </c>
      <c r="Q11" s="69" t="s">
        <v>257</v>
      </c>
      <c r="R11" s="69" t="s">
        <v>257</v>
      </c>
      <c r="S11" s="69" t="s">
        <v>258</v>
      </c>
      <c r="T11" s="69" t="s">
        <v>257</v>
      </c>
      <c r="U11" s="69" t="s">
        <v>257</v>
      </c>
      <c r="V11" s="69" t="s">
        <v>257</v>
      </c>
      <c r="W11" s="69" t="s">
        <v>257</v>
      </c>
      <c r="X11" s="69" t="s">
        <v>258</v>
      </c>
      <c r="Y11" s="69" t="s">
        <v>257</v>
      </c>
      <c r="Z11" s="69" t="s">
        <v>257</v>
      </c>
      <c r="AA11" s="69" t="s">
        <v>257</v>
      </c>
      <c r="AB11" s="69" t="s">
        <v>258</v>
      </c>
      <c r="AC11" s="69" t="s">
        <v>257</v>
      </c>
      <c r="AD11" s="69" t="s">
        <v>257</v>
      </c>
      <c r="AE11" s="69" t="s">
        <v>258</v>
      </c>
      <c r="AF11" s="69" t="s">
        <v>257</v>
      </c>
    </row>
    <row r="12" spans="2:32" ht="15.75" thickBot="1" x14ac:dyDescent="0.3">
      <c r="B12" s="65">
        <v>4</v>
      </c>
      <c r="C12" s="65" t="s">
        <v>263</v>
      </c>
      <c r="D12" s="68">
        <v>44291</v>
      </c>
      <c r="E12" s="72">
        <v>0.72106481481481488</v>
      </c>
      <c r="F12" s="69" t="s">
        <v>257</v>
      </c>
      <c r="G12" s="69" t="s">
        <v>257</v>
      </c>
      <c r="H12" s="69" t="s">
        <v>258</v>
      </c>
      <c r="I12" s="69" t="s">
        <v>257</v>
      </c>
      <c r="J12" s="69" t="s">
        <v>257</v>
      </c>
      <c r="K12" s="69" t="s">
        <v>257</v>
      </c>
      <c r="L12" s="69" t="s">
        <v>257</v>
      </c>
      <c r="M12" s="69" t="s">
        <v>257</v>
      </c>
      <c r="N12" s="69" t="s">
        <v>257</v>
      </c>
      <c r="O12" s="69" t="s">
        <v>257</v>
      </c>
      <c r="P12" s="69" t="s">
        <v>258</v>
      </c>
      <c r="Q12" s="69" t="s">
        <v>257</v>
      </c>
      <c r="R12" s="69" t="s">
        <v>257</v>
      </c>
      <c r="S12" s="69" t="s">
        <v>257</v>
      </c>
      <c r="T12" s="69" t="s">
        <v>257</v>
      </c>
      <c r="U12" s="69" t="s">
        <v>257</v>
      </c>
      <c r="V12" s="69" t="s">
        <v>257</v>
      </c>
      <c r="W12" s="69" t="s">
        <v>258</v>
      </c>
      <c r="X12" s="69" t="s">
        <v>257</v>
      </c>
      <c r="Y12" s="69" t="s">
        <v>257</v>
      </c>
      <c r="Z12" s="69" t="s">
        <v>257</v>
      </c>
      <c r="AA12" s="69" t="s">
        <v>258</v>
      </c>
      <c r="AB12" s="69" t="s">
        <v>258</v>
      </c>
      <c r="AC12" s="69" t="s">
        <v>257</v>
      </c>
      <c r="AD12" s="69" t="s">
        <v>257</v>
      </c>
      <c r="AE12" s="69" t="s">
        <v>258</v>
      </c>
      <c r="AF12" s="69" t="s">
        <v>257</v>
      </c>
    </row>
    <row r="13" spans="2:32" ht="15.75" thickBot="1" x14ac:dyDescent="0.3">
      <c r="B13" s="65">
        <v>5</v>
      </c>
      <c r="C13" s="65" t="s">
        <v>264</v>
      </c>
      <c r="D13" s="68">
        <v>44305</v>
      </c>
      <c r="E13" s="71" t="s">
        <v>265</v>
      </c>
      <c r="F13" s="69" t="s">
        <v>257</v>
      </c>
      <c r="G13" s="69" t="s">
        <v>257</v>
      </c>
      <c r="H13" s="69" t="s">
        <v>258</v>
      </c>
      <c r="I13" s="69" t="s">
        <v>257</v>
      </c>
      <c r="J13" s="69" t="s">
        <v>257</v>
      </c>
      <c r="K13" s="69" t="s">
        <v>257</v>
      </c>
      <c r="L13" s="69" t="s">
        <v>257</v>
      </c>
      <c r="M13" s="69" t="s">
        <v>258</v>
      </c>
      <c r="N13" s="69" t="s">
        <v>257</v>
      </c>
      <c r="O13" s="69" t="s">
        <v>257</v>
      </c>
      <c r="P13" s="69" t="s">
        <v>257</v>
      </c>
      <c r="Q13" s="69" t="s">
        <v>257</v>
      </c>
      <c r="R13" s="69" t="s">
        <v>257</v>
      </c>
      <c r="S13" s="69" t="s">
        <v>257</v>
      </c>
      <c r="T13" s="69" t="s">
        <v>258</v>
      </c>
      <c r="U13" s="69" t="s">
        <v>257</v>
      </c>
      <c r="V13" s="69" t="s">
        <v>257</v>
      </c>
      <c r="W13" s="69" t="s">
        <v>257</v>
      </c>
      <c r="X13" s="69" t="s">
        <v>257</v>
      </c>
      <c r="Y13" s="69" t="s">
        <v>257</v>
      </c>
      <c r="Z13" s="69" t="s">
        <v>258</v>
      </c>
      <c r="AA13" s="69" t="s">
        <v>257</v>
      </c>
      <c r="AB13" s="69" t="s">
        <v>258</v>
      </c>
      <c r="AC13" s="69" t="s">
        <v>257</v>
      </c>
      <c r="AD13" s="69" t="s">
        <v>257</v>
      </c>
      <c r="AE13" s="69" t="s">
        <v>258</v>
      </c>
      <c r="AF13" s="69" t="s">
        <v>257</v>
      </c>
    </row>
    <row r="14" spans="2:32" ht="15.75" thickBot="1" x14ac:dyDescent="0.3">
      <c r="B14" s="65">
        <v>6</v>
      </c>
      <c r="C14" s="65" t="s">
        <v>266</v>
      </c>
      <c r="D14" s="68">
        <v>44347</v>
      </c>
      <c r="E14" s="72">
        <v>0.63435185185185183</v>
      </c>
      <c r="F14" s="69" t="s">
        <v>257</v>
      </c>
      <c r="G14" s="69" t="s">
        <v>257</v>
      </c>
      <c r="H14" s="69" t="s">
        <v>258</v>
      </c>
      <c r="I14" s="69" t="s">
        <v>257</v>
      </c>
      <c r="J14" s="69" t="s">
        <v>257</v>
      </c>
      <c r="K14" s="69" t="s">
        <v>257</v>
      </c>
      <c r="L14" s="69" t="s">
        <v>257</v>
      </c>
      <c r="M14" s="69" t="s">
        <v>257</v>
      </c>
      <c r="N14" s="69" t="s">
        <v>257</v>
      </c>
      <c r="O14" s="69" t="s">
        <v>257</v>
      </c>
      <c r="P14" s="69" t="s">
        <v>258</v>
      </c>
      <c r="Q14" s="69" t="s">
        <v>257</v>
      </c>
      <c r="R14" s="69" t="s">
        <v>257</v>
      </c>
      <c r="S14" s="69" t="s">
        <v>257</v>
      </c>
      <c r="T14" s="69" t="s">
        <v>257</v>
      </c>
      <c r="U14" s="69" t="s">
        <v>257</v>
      </c>
      <c r="V14" s="69" t="s">
        <v>257</v>
      </c>
      <c r="W14" s="69" t="s">
        <v>258</v>
      </c>
      <c r="X14" s="69" t="s">
        <v>257</v>
      </c>
      <c r="Y14" s="69" t="s">
        <v>257</v>
      </c>
      <c r="Z14" s="69" t="s">
        <v>257</v>
      </c>
      <c r="AA14" s="69" t="s">
        <v>258</v>
      </c>
      <c r="AB14" s="69" t="s">
        <v>258</v>
      </c>
      <c r="AC14" s="69" t="s">
        <v>257</v>
      </c>
      <c r="AD14" s="69" t="s">
        <v>257</v>
      </c>
      <c r="AE14" s="69" t="s">
        <v>258</v>
      </c>
      <c r="AF14" s="69" t="s">
        <v>257</v>
      </c>
    </row>
    <row r="15" spans="2:32" ht="15.75" thickBot="1" x14ac:dyDescent="0.3">
      <c r="B15" s="65">
        <v>7</v>
      </c>
      <c r="C15" s="65" t="s">
        <v>267</v>
      </c>
      <c r="D15" s="68">
        <v>44364</v>
      </c>
      <c r="E15" s="72">
        <v>0.59775462962962966</v>
      </c>
      <c r="F15" s="69" t="s">
        <v>257</v>
      </c>
      <c r="G15" s="69" t="s">
        <v>257</v>
      </c>
      <c r="H15" s="69" t="s">
        <v>258</v>
      </c>
      <c r="I15" s="69" t="s">
        <v>257</v>
      </c>
      <c r="J15" s="69" t="s">
        <v>257</v>
      </c>
      <c r="K15" s="69" t="s">
        <v>257</v>
      </c>
      <c r="L15" s="69" t="s">
        <v>257</v>
      </c>
      <c r="M15" s="69" t="s">
        <v>257</v>
      </c>
      <c r="N15" s="69" t="s">
        <v>257</v>
      </c>
      <c r="O15" s="69" t="s">
        <v>258</v>
      </c>
      <c r="P15" s="69" t="s">
        <v>257</v>
      </c>
      <c r="Q15" s="69" t="s">
        <v>257</v>
      </c>
      <c r="R15" s="69" t="s">
        <v>257</v>
      </c>
      <c r="S15" s="69" t="s">
        <v>257</v>
      </c>
      <c r="T15" s="69" t="s">
        <v>257</v>
      </c>
      <c r="U15" s="69" t="s">
        <v>257</v>
      </c>
      <c r="V15" s="69" t="s">
        <v>258</v>
      </c>
      <c r="W15" s="69" t="s">
        <v>257</v>
      </c>
      <c r="X15" s="69" t="s">
        <v>257</v>
      </c>
      <c r="Y15" s="69" t="s">
        <v>257</v>
      </c>
      <c r="Z15" s="69" t="s">
        <v>257</v>
      </c>
      <c r="AA15" s="69" t="s">
        <v>258</v>
      </c>
      <c r="AB15" s="69" t="s">
        <v>258</v>
      </c>
      <c r="AC15" s="69" t="s">
        <v>257</v>
      </c>
      <c r="AD15" s="69" t="s">
        <v>257</v>
      </c>
      <c r="AE15" s="69" t="s">
        <v>258</v>
      </c>
      <c r="AF15" s="69" t="s">
        <v>257</v>
      </c>
    </row>
    <row r="16" spans="2:32" ht="15.75" thickBot="1" x14ac:dyDescent="0.3">
      <c r="B16" s="65">
        <v>8</v>
      </c>
      <c r="C16" s="65" t="s">
        <v>268</v>
      </c>
      <c r="D16" s="68">
        <v>44404</v>
      </c>
      <c r="E16" s="71" t="s">
        <v>269</v>
      </c>
      <c r="F16" s="69" t="s">
        <v>257</v>
      </c>
      <c r="G16" s="69" t="s">
        <v>257</v>
      </c>
      <c r="H16" s="69" t="s">
        <v>257</v>
      </c>
      <c r="I16" s="69" t="s">
        <v>258</v>
      </c>
      <c r="J16" s="69" t="s">
        <v>257</v>
      </c>
      <c r="K16" s="69" t="s">
        <v>257</v>
      </c>
      <c r="L16" s="69" t="s">
        <v>257</v>
      </c>
      <c r="M16" s="69" t="s">
        <v>257</v>
      </c>
      <c r="N16" s="69" t="s">
        <v>257</v>
      </c>
      <c r="O16" s="69" t="s">
        <v>257</v>
      </c>
      <c r="P16" s="69" t="s">
        <v>258</v>
      </c>
      <c r="Q16" s="69" t="s">
        <v>257</v>
      </c>
      <c r="R16" s="69" t="s">
        <v>257</v>
      </c>
      <c r="S16" s="69" t="s">
        <v>257</v>
      </c>
      <c r="T16" s="69" t="s">
        <v>257</v>
      </c>
      <c r="U16" s="69" t="s">
        <v>257</v>
      </c>
      <c r="V16" s="69" t="s">
        <v>257</v>
      </c>
      <c r="W16" s="69" t="s">
        <v>258</v>
      </c>
      <c r="X16" s="69" t="s">
        <v>257</v>
      </c>
      <c r="Y16" s="69" t="s">
        <v>257</v>
      </c>
      <c r="Z16" s="69" t="s">
        <v>257</v>
      </c>
      <c r="AA16" s="69" t="s">
        <v>258</v>
      </c>
      <c r="AB16" s="69" t="s">
        <v>258</v>
      </c>
      <c r="AC16" s="69" t="s">
        <v>257</v>
      </c>
      <c r="AD16" s="69" t="s">
        <v>257</v>
      </c>
      <c r="AE16" s="69" t="s">
        <v>258</v>
      </c>
      <c r="AF16" s="69" t="s">
        <v>257</v>
      </c>
    </row>
    <row r="17" spans="2:32" ht="15.75" thickBot="1" x14ac:dyDescent="0.3">
      <c r="B17" s="65">
        <v>9</v>
      </c>
      <c r="C17" s="65" t="s">
        <v>270</v>
      </c>
      <c r="D17" s="68">
        <v>44439</v>
      </c>
      <c r="E17" s="72">
        <v>0.43144675925925924</v>
      </c>
      <c r="F17" s="69" t="s">
        <v>257</v>
      </c>
      <c r="G17" s="69" t="s">
        <v>257</v>
      </c>
      <c r="H17" s="69" t="s">
        <v>258</v>
      </c>
      <c r="I17" s="69" t="s">
        <v>257</v>
      </c>
      <c r="J17" s="69" t="s">
        <v>257</v>
      </c>
      <c r="K17" s="69" t="s">
        <v>258</v>
      </c>
      <c r="L17" s="69" t="s">
        <v>257</v>
      </c>
      <c r="M17" s="69" t="s">
        <v>257</v>
      </c>
      <c r="N17" s="69" t="s">
        <v>257</v>
      </c>
      <c r="O17" s="69" t="s">
        <v>257</v>
      </c>
      <c r="P17" s="69" t="s">
        <v>257</v>
      </c>
      <c r="Q17" s="69" t="s">
        <v>257</v>
      </c>
      <c r="R17" s="69" t="s">
        <v>257</v>
      </c>
      <c r="S17" s="69" t="s">
        <v>257</v>
      </c>
      <c r="T17" s="69" t="s">
        <v>258</v>
      </c>
      <c r="U17" s="69" t="s">
        <v>257</v>
      </c>
      <c r="V17" s="69" t="s">
        <v>257</v>
      </c>
      <c r="W17" s="69" t="s">
        <v>257</v>
      </c>
      <c r="X17" s="69" t="s">
        <v>257</v>
      </c>
      <c r="Y17" s="69" t="s">
        <v>257</v>
      </c>
      <c r="Z17" s="69" t="s">
        <v>258</v>
      </c>
      <c r="AA17" s="69" t="s">
        <v>257</v>
      </c>
      <c r="AB17" s="69" t="s">
        <v>258</v>
      </c>
      <c r="AC17" s="69" t="s">
        <v>257</v>
      </c>
      <c r="AD17" s="69" t="s">
        <v>257</v>
      </c>
      <c r="AE17" s="69" t="s">
        <v>258</v>
      </c>
      <c r="AF17" s="69" t="s">
        <v>257</v>
      </c>
    </row>
    <row r="18" spans="2:32" ht="15.75" thickBot="1" x14ac:dyDescent="0.3">
      <c r="B18" s="65">
        <v>10</v>
      </c>
      <c r="C18" s="65" t="s">
        <v>271</v>
      </c>
      <c r="D18" s="68">
        <v>44446</v>
      </c>
      <c r="E18" s="72">
        <v>0.36611111111111111</v>
      </c>
      <c r="F18" s="69" t="s">
        <v>257</v>
      </c>
      <c r="G18" s="69" t="s">
        <v>257</v>
      </c>
      <c r="H18" s="69" t="s">
        <v>257</v>
      </c>
      <c r="I18" s="69" t="s">
        <v>258</v>
      </c>
      <c r="J18" s="69" t="s">
        <v>257</v>
      </c>
      <c r="K18" s="69" t="s">
        <v>257</v>
      </c>
      <c r="L18" s="69" t="s">
        <v>258</v>
      </c>
      <c r="M18" s="69" t="s">
        <v>257</v>
      </c>
      <c r="N18" s="69" t="s">
        <v>257</v>
      </c>
      <c r="O18" s="69" t="s">
        <v>257</v>
      </c>
      <c r="P18" s="69" t="s">
        <v>257</v>
      </c>
      <c r="Q18" s="69" t="s">
        <v>257</v>
      </c>
      <c r="R18" s="69" t="s">
        <v>257</v>
      </c>
      <c r="S18" s="69" t="s">
        <v>258</v>
      </c>
      <c r="T18" s="69" t="s">
        <v>257</v>
      </c>
      <c r="U18" s="69" t="s">
        <v>257</v>
      </c>
      <c r="V18" s="69" t="s">
        <v>257</v>
      </c>
      <c r="W18" s="69" t="s">
        <v>257</v>
      </c>
      <c r="X18" s="69" t="s">
        <v>258</v>
      </c>
      <c r="Y18" s="69" t="s">
        <v>257</v>
      </c>
      <c r="Z18" s="69" t="s">
        <v>257</v>
      </c>
      <c r="AA18" s="69" t="s">
        <v>257</v>
      </c>
      <c r="AB18" s="69" t="s">
        <v>258</v>
      </c>
      <c r="AC18" s="69" t="s">
        <v>257</v>
      </c>
      <c r="AD18" s="69" t="s">
        <v>257</v>
      </c>
      <c r="AE18" s="69" t="s">
        <v>258</v>
      </c>
      <c r="AF18" s="69" t="s">
        <v>257</v>
      </c>
    </row>
    <row r="19" spans="2:32" ht="15.75" thickBot="1" x14ac:dyDescent="0.3">
      <c r="B19" s="65">
        <v>11</v>
      </c>
      <c r="C19" s="65" t="s">
        <v>272</v>
      </c>
      <c r="D19" s="68">
        <v>44495</v>
      </c>
      <c r="E19" s="71" t="s">
        <v>273</v>
      </c>
      <c r="F19" s="69" t="s">
        <v>258</v>
      </c>
      <c r="G19" s="69" t="s">
        <v>257</v>
      </c>
      <c r="H19" s="69" t="s">
        <v>257</v>
      </c>
      <c r="I19" s="69" t="s">
        <v>257</v>
      </c>
      <c r="J19" s="69" t="s">
        <v>257</v>
      </c>
      <c r="K19" s="69" t="s">
        <v>257</v>
      </c>
      <c r="L19" s="69" t="s">
        <v>257</v>
      </c>
      <c r="M19" s="69" t="s">
        <v>257</v>
      </c>
      <c r="N19" s="69" t="s">
        <v>257</v>
      </c>
      <c r="O19" s="69" t="s">
        <v>257</v>
      </c>
      <c r="P19" s="69" t="s">
        <v>258</v>
      </c>
      <c r="Q19" s="69" t="s">
        <v>257</v>
      </c>
      <c r="R19" s="69" t="s">
        <v>257</v>
      </c>
      <c r="S19" s="69" t="s">
        <v>257</v>
      </c>
      <c r="T19" s="69" t="s">
        <v>257</v>
      </c>
      <c r="U19" s="69" t="s">
        <v>257</v>
      </c>
      <c r="V19" s="69" t="s">
        <v>257</v>
      </c>
      <c r="W19" s="69" t="s">
        <v>258</v>
      </c>
      <c r="X19" s="69" t="s">
        <v>257</v>
      </c>
      <c r="Y19" s="69" t="s">
        <v>257</v>
      </c>
      <c r="Z19" s="69" t="s">
        <v>257</v>
      </c>
      <c r="AA19" s="69" t="s">
        <v>258</v>
      </c>
      <c r="AB19" s="69" t="s">
        <v>258</v>
      </c>
      <c r="AC19" s="69" t="s">
        <v>257</v>
      </c>
      <c r="AD19" s="69" t="s">
        <v>257</v>
      </c>
      <c r="AE19" s="69" t="s">
        <v>258</v>
      </c>
      <c r="AF19" s="69" t="s">
        <v>257</v>
      </c>
    </row>
    <row r="20" spans="2:32" ht="15.75" thickBot="1" x14ac:dyDescent="0.3">
      <c r="B20" s="65">
        <v>12</v>
      </c>
      <c r="C20" s="65" t="s">
        <v>274</v>
      </c>
      <c r="D20" s="68">
        <v>44498</v>
      </c>
      <c r="E20" s="72">
        <v>0.46797453703703701</v>
      </c>
      <c r="F20" s="69" t="s">
        <v>257</v>
      </c>
      <c r="G20" s="69" t="s">
        <v>257</v>
      </c>
      <c r="H20" s="69" t="s">
        <v>258</v>
      </c>
      <c r="I20" s="69" t="s">
        <v>257</v>
      </c>
      <c r="J20" s="69" t="s">
        <v>257</v>
      </c>
      <c r="K20" s="69" t="s">
        <v>257</v>
      </c>
      <c r="L20" s="69" t="s">
        <v>257</v>
      </c>
      <c r="M20" s="69" t="s">
        <v>257</v>
      </c>
      <c r="N20" s="69" t="s">
        <v>257</v>
      </c>
      <c r="O20" s="69" t="s">
        <v>258</v>
      </c>
      <c r="P20" s="69" t="s">
        <v>257</v>
      </c>
      <c r="Q20" s="69" t="s">
        <v>257</v>
      </c>
      <c r="R20" s="69" t="s">
        <v>257</v>
      </c>
      <c r="S20" s="69" t="s">
        <v>258</v>
      </c>
      <c r="T20" s="69" t="s">
        <v>257</v>
      </c>
      <c r="U20" s="69" t="s">
        <v>257</v>
      </c>
      <c r="V20" s="69" t="s">
        <v>257</v>
      </c>
      <c r="W20" s="69" t="s">
        <v>257</v>
      </c>
      <c r="X20" s="69" t="s">
        <v>258</v>
      </c>
      <c r="Y20" s="69" t="s">
        <v>257</v>
      </c>
      <c r="Z20" s="69" t="s">
        <v>257</v>
      </c>
      <c r="AA20" s="69" t="s">
        <v>257</v>
      </c>
      <c r="AB20" s="69" t="s">
        <v>258</v>
      </c>
      <c r="AC20" s="69" t="s">
        <v>257</v>
      </c>
      <c r="AD20" s="69" t="s">
        <v>257</v>
      </c>
      <c r="AE20" s="69" t="s">
        <v>258</v>
      </c>
      <c r="AF20" s="69" t="s">
        <v>257</v>
      </c>
    </row>
    <row r="21" spans="2:32" ht="15.75" thickBot="1" x14ac:dyDescent="0.3">
      <c r="B21" s="65">
        <v>13</v>
      </c>
      <c r="C21" s="65" t="s">
        <v>275</v>
      </c>
      <c r="D21" s="68">
        <v>44515</v>
      </c>
      <c r="E21" s="72">
        <v>0.71438657407407413</v>
      </c>
      <c r="F21" s="69" t="s">
        <v>258</v>
      </c>
      <c r="G21" s="69" t="s">
        <v>257</v>
      </c>
      <c r="H21" s="69" t="s">
        <v>257</v>
      </c>
      <c r="I21" s="69" t="s">
        <v>257</v>
      </c>
      <c r="J21" s="69" t="s">
        <v>257</v>
      </c>
      <c r="K21" s="69" t="s">
        <v>257</v>
      </c>
      <c r="L21" s="69" t="s">
        <v>257</v>
      </c>
      <c r="M21" s="69" t="s">
        <v>257</v>
      </c>
      <c r="N21" s="69" t="s">
        <v>257</v>
      </c>
      <c r="O21" s="69" t="s">
        <v>257</v>
      </c>
      <c r="P21" s="69" t="s">
        <v>258</v>
      </c>
      <c r="Q21" s="69" t="s">
        <v>257</v>
      </c>
      <c r="R21" s="69" t="s">
        <v>257</v>
      </c>
      <c r="S21" s="69" t="s">
        <v>257</v>
      </c>
      <c r="T21" s="69" t="s">
        <v>257</v>
      </c>
      <c r="U21" s="69" t="s">
        <v>257</v>
      </c>
      <c r="V21" s="69" t="s">
        <v>257</v>
      </c>
      <c r="W21" s="69" t="s">
        <v>258</v>
      </c>
      <c r="X21" s="69" t="s">
        <v>257</v>
      </c>
      <c r="Y21" s="69" t="s">
        <v>257</v>
      </c>
      <c r="Z21" s="69" t="s">
        <v>257</v>
      </c>
      <c r="AA21" s="69" t="s">
        <v>258</v>
      </c>
      <c r="AB21" s="69" t="s">
        <v>258</v>
      </c>
      <c r="AC21" s="69" t="s">
        <v>257</v>
      </c>
      <c r="AD21" s="69" t="s">
        <v>257</v>
      </c>
      <c r="AE21" s="69" t="s">
        <v>258</v>
      </c>
      <c r="AF21" s="69" t="s">
        <v>257</v>
      </c>
    </row>
    <row r="22" spans="2:32" ht="15.75" thickBot="1" x14ac:dyDescent="0.3">
      <c r="B22" s="65">
        <v>14</v>
      </c>
      <c r="C22" s="65" t="s">
        <v>276</v>
      </c>
      <c r="D22" s="68">
        <v>44523</v>
      </c>
      <c r="E22" s="72">
        <v>0.56767361111111114</v>
      </c>
      <c r="F22" s="69" t="s">
        <v>257</v>
      </c>
      <c r="G22" s="69" t="s">
        <v>257</v>
      </c>
      <c r="H22" s="69" t="s">
        <v>257</v>
      </c>
      <c r="I22" s="69" t="s">
        <v>258</v>
      </c>
      <c r="J22" s="69" t="s">
        <v>257</v>
      </c>
      <c r="K22" s="69" t="s">
        <v>257</v>
      </c>
      <c r="L22" s="69" t="s">
        <v>257</v>
      </c>
      <c r="M22" s="69" t="s">
        <v>257</v>
      </c>
      <c r="N22" s="69" t="s">
        <v>257</v>
      </c>
      <c r="O22" s="69" t="s">
        <v>257</v>
      </c>
      <c r="P22" s="69" t="s">
        <v>258</v>
      </c>
      <c r="Q22" s="69" t="s">
        <v>257</v>
      </c>
      <c r="R22" s="69" t="s">
        <v>257</v>
      </c>
      <c r="S22" s="69" t="s">
        <v>257</v>
      </c>
      <c r="T22" s="69" t="s">
        <v>257</v>
      </c>
      <c r="U22" s="69" t="s">
        <v>257</v>
      </c>
      <c r="V22" s="69" t="s">
        <v>257</v>
      </c>
      <c r="W22" s="69" t="s">
        <v>258</v>
      </c>
      <c r="X22" s="69" t="s">
        <v>257</v>
      </c>
      <c r="Y22" s="69" t="s">
        <v>257</v>
      </c>
      <c r="Z22" s="69" t="s">
        <v>257</v>
      </c>
      <c r="AA22" s="69" t="s">
        <v>258</v>
      </c>
      <c r="AB22" s="69" t="s">
        <v>258</v>
      </c>
      <c r="AC22" s="69" t="s">
        <v>257</v>
      </c>
      <c r="AD22" s="69" t="s">
        <v>257</v>
      </c>
      <c r="AE22" s="69" t="s">
        <v>258</v>
      </c>
      <c r="AF22" s="69" t="s">
        <v>257</v>
      </c>
    </row>
    <row r="23" spans="2:32" ht="15.75" thickBot="1" x14ac:dyDescent="0.3">
      <c r="B23" s="65">
        <v>15</v>
      </c>
      <c r="C23" s="65" t="s">
        <v>277</v>
      </c>
      <c r="D23" s="68">
        <v>44552</v>
      </c>
      <c r="E23" s="72">
        <v>0.58721064814814816</v>
      </c>
      <c r="F23" s="69" t="s">
        <v>257</v>
      </c>
      <c r="G23" s="69" t="s">
        <v>257</v>
      </c>
      <c r="H23" s="69" t="s">
        <v>258</v>
      </c>
      <c r="I23" s="69" t="s">
        <v>257</v>
      </c>
      <c r="J23" s="69" t="s">
        <v>257</v>
      </c>
      <c r="K23" s="69" t="s">
        <v>257</v>
      </c>
      <c r="L23" s="69" t="s">
        <v>258</v>
      </c>
      <c r="M23" s="69" t="s">
        <v>257</v>
      </c>
      <c r="N23" s="69" t="s">
        <v>257</v>
      </c>
      <c r="O23" s="69" t="s">
        <v>257</v>
      </c>
      <c r="P23" s="69" t="s">
        <v>257</v>
      </c>
      <c r="Q23" s="69" t="s">
        <v>257</v>
      </c>
      <c r="R23" s="69" t="s">
        <v>257</v>
      </c>
      <c r="S23" s="69" t="s">
        <v>258</v>
      </c>
      <c r="T23" s="69" t="s">
        <v>257</v>
      </c>
      <c r="U23" s="69" t="s">
        <v>257</v>
      </c>
      <c r="V23" s="69" t="s">
        <v>257</v>
      </c>
      <c r="W23" s="69" t="s">
        <v>257</v>
      </c>
      <c r="X23" s="69" t="s">
        <v>258</v>
      </c>
      <c r="Y23" s="69" t="s">
        <v>257</v>
      </c>
      <c r="Z23" s="69" t="s">
        <v>257</v>
      </c>
      <c r="AA23" s="69" t="s">
        <v>257</v>
      </c>
      <c r="AB23" s="69" t="s">
        <v>258</v>
      </c>
      <c r="AC23" s="69" t="s">
        <v>257</v>
      </c>
      <c r="AD23" s="69" t="s">
        <v>257</v>
      </c>
      <c r="AE23" s="69" t="s">
        <v>258</v>
      </c>
      <c r="AF23" s="69" t="s">
        <v>257</v>
      </c>
    </row>
    <row r="24" spans="2:32" x14ac:dyDescent="0.25">
      <c r="B24" s="66"/>
      <c r="C24" s="66"/>
      <c r="D24" s="73"/>
      <c r="E24" s="74"/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</row>
  </sheetData>
  <mergeCells count="11">
    <mergeCell ref="B3:AC3"/>
    <mergeCell ref="Q6:W6"/>
    <mergeCell ref="X6:AA6"/>
    <mergeCell ref="AB6:AD6"/>
    <mergeCell ref="AE6:AF6"/>
    <mergeCell ref="K6:P6"/>
    <mergeCell ref="B6:B7"/>
    <mergeCell ref="C6:C7"/>
    <mergeCell ref="D6:D7"/>
    <mergeCell ref="E6:E7"/>
    <mergeCell ref="F6:J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22" zoomScaleNormal="100" workbookViewId="0">
      <selection activeCell="PAR41" sqref="PAR41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65.85546875" customWidth="1"/>
  </cols>
  <sheetData>
    <row r="2" spans="4:8" x14ac:dyDescent="0.25">
      <c r="H2" s="90" t="s">
        <v>69</v>
      </c>
    </row>
    <row r="3" spans="4:8" x14ac:dyDescent="0.25">
      <c r="H3" s="90" t="s">
        <v>70</v>
      </c>
    </row>
    <row r="4" spans="4:8" x14ac:dyDescent="0.25">
      <c r="H4" s="90" t="s">
        <v>71</v>
      </c>
    </row>
    <row r="5" spans="4:8" x14ac:dyDescent="0.25">
      <c r="H5" s="90" t="s">
        <v>72</v>
      </c>
    </row>
    <row r="6" spans="4:8" x14ac:dyDescent="0.25">
      <c r="H6" s="91"/>
    </row>
    <row r="7" spans="4:8" x14ac:dyDescent="0.25">
      <c r="D7" s="18" t="s">
        <v>73</v>
      </c>
      <c r="H7" s="18"/>
    </row>
    <row r="8" spans="4:8" x14ac:dyDescent="0.25">
      <c r="D8" s="92" t="s">
        <v>292</v>
      </c>
      <c r="H8" s="18"/>
    </row>
    <row r="9" spans="4:8" x14ac:dyDescent="0.25">
      <c r="D9" s="18" t="s">
        <v>74</v>
      </c>
      <c r="H9" s="18"/>
    </row>
    <row r="10" spans="4:8" x14ac:dyDescent="0.25">
      <c r="D10" s="18"/>
      <c r="H10" s="18"/>
    </row>
    <row r="11" spans="4:8" ht="45" x14ac:dyDescent="0.25">
      <c r="D11" s="93" t="s">
        <v>293</v>
      </c>
      <c r="H11" s="20"/>
    </row>
    <row r="12" spans="4:8" ht="27" x14ac:dyDescent="0.25">
      <c r="D12" s="18" t="s">
        <v>75</v>
      </c>
      <c r="H12" s="18"/>
    </row>
    <row r="13" spans="4:8" x14ac:dyDescent="0.25">
      <c r="D13" s="94" t="s">
        <v>320</v>
      </c>
      <c r="H13" s="18"/>
    </row>
    <row r="14" spans="4:8" ht="45" x14ac:dyDescent="0.25">
      <c r="D14" s="20" t="s">
        <v>321</v>
      </c>
      <c r="H14" s="20"/>
    </row>
    <row r="15" spans="4:8" ht="54" x14ac:dyDescent="0.25">
      <c r="D15" s="18" t="s">
        <v>322</v>
      </c>
      <c r="H15" s="18"/>
    </row>
    <row r="16" spans="4:8" ht="27" x14ac:dyDescent="0.25">
      <c r="D16" s="18" t="s">
        <v>323</v>
      </c>
      <c r="H16" s="18"/>
    </row>
    <row r="17" spans="3:8" x14ac:dyDescent="0.25">
      <c r="D17" s="18"/>
      <c r="H17" s="18"/>
    </row>
    <row r="18" spans="3:8" x14ac:dyDescent="0.25">
      <c r="D18" s="18" t="s">
        <v>76</v>
      </c>
      <c r="H18" s="18"/>
    </row>
    <row r="19" spans="3:8" ht="15.75" thickBot="1" x14ac:dyDescent="0.3"/>
    <row r="20" spans="3:8" ht="30.75" thickBot="1" x14ac:dyDescent="0.3">
      <c r="C20" s="95" t="s">
        <v>63</v>
      </c>
      <c r="D20" s="96" t="s">
        <v>64</v>
      </c>
      <c r="E20" s="96" t="s">
        <v>65</v>
      </c>
      <c r="F20" s="96" t="s">
        <v>66</v>
      </c>
      <c r="G20" s="96" t="s">
        <v>67</v>
      </c>
      <c r="H20" s="96" t="s">
        <v>68</v>
      </c>
    </row>
    <row r="21" spans="3:8" ht="222.75" customHeight="1" thickBot="1" x14ac:dyDescent="0.3">
      <c r="C21" s="97">
        <v>1</v>
      </c>
      <c r="D21" s="100"/>
      <c r="E21" s="100"/>
      <c r="F21" s="100"/>
      <c r="G21" s="100"/>
      <c r="H21" s="100"/>
    </row>
    <row r="22" spans="3:8" ht="276" customHeight="1" thickBot="1" x14ac:dyDescent="0.3">
      <c r="C22" s="97">
        <v>2</v>
      </c>
      <c r="D22" s="100"/>
      <c r="E22" s="100"/>
      <c r="F22" s="100"/>
      <c r="G22" s="100"/>
      <c r="H22" s="100"/>
    </row>
    <row r="23" spans="3:8" ht="81" customHeight="1" thickBot="1" x14ac:dyDescent="0.3">
      <c r="C23" s="97">
        <v>3</v>
      </c>
      <c r="D23" s="100"/>
      <c r="E23" s="100"/>
      <c r="F23" s="100"/>
      <c r="G23" s="100"/>
      <c r="H23" s="100"/>
    </row>
    <row r="25" spans="3:8" x14ac:dyDescent="0.25">
      <c r="H25" t="s">
        <v>318</v>
      </c>
    </row>
    <row r="26" spans="3:8" ht="45" x14ac:dyDescent="0.25">
      <c r="D26" s="93" t="s">
        <v>319</v>
      </c>
    </row>
    <row r="27" spans="3:8" x14ac:dyDescent="0.25">
      <c r="D27" s="99"/>
    </row>
    <row r="28" spans="3:8" x14ac:dyDescent="0.25">
      <c r="D28" s="99" t="s">
        <v>77</v>
      </c>
    </row>
    <row r="29" spans="3:8" x14ac:dyDescent="0.25">
      <c r="D29" s="99" t="s">
        <v>78</v>
      </c>
    </row>
    <row r="30" spans="3:8" ht="45" x14ac:dyDescent="0.25">
      <c r="D30" s="99" t="s">
        <v>79</v>
      </c>
    </row>
    <row r="31" spans="3:8" ht="75" x14ac:dyDescent="0.25">
      <c r="D31" s="99" t="s">
        <v>80</v>
      </c>
    </row>
    <row r="32" spans="3:8" x14ac:dyDescent="0.25">
      <c r="D32" s="99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workbookViewId="0">
      <selection activeCell="C7" sqref="C7:D9"/>
    </sheetView>
  </sheetViews>
  <sheetFormatPr defaultRowHeight="15" x14ac:dyDescent="0.25"/>
  <cols>
    <col min="2" max="2" width="40.5703125" customWidth="1"/>
    <col min="3" max="3" width="16.140625" customWidth="1"/>
    <col min="4" max="4" width="11.42578125" customWidth="1"/>
    <col min="5" max="5" width="11" customWidth="1"/>
    <col min="6" max="7" width="14.85546875" hidden="1" customWidth="1"/>
    <col min="8" max="8" width="15.5703125" hidden="1" customWidth="1"/>
    <col min="9" max="9" width="15.42578125" hidden="1" customWidth="1"/>
    <col min="10" max="10" width="9.140625" customWidth="1"/>
    <col min="11" max="11" width="10.140625" bestFit="1" customWidth="1"/>
  </cols>
  <sheetData>
    <row r="1" spans="1:12" x14ac:dyDescent="0.25">
      <c r="A1" s="145" t="s">
        <v>342</v>
      </c>
      <c r="B1" s="145"/>
      <c r="C1" s="145"/>
      <c r="D1" s="145"/>
      <c r="E1" s="145"/>
    </row>
    <row r="2" spans="1:12" x14ac:dyDescent="0.25">
      <c r="A2" s="145" t="s">
        <v>343</v>
      </c>
      <c r="B2" s="145"/>
      <c r="C2" s="145"/>
      <c r="D2" s="145"/>
      <c r="E2" s="145"/>
    </row>
    <row r="3" spans="1:12" x14ac:dyDescent="0.25">
      <c r="A3" s="199" t="s">
        <v>344</v>
      </c>
      <c r="B3" s="199"/>
      <c r="C3" s="199"/>
      <c r="D3" s="199"/>
      <c r="E3" s="199"/>
    </row>
    <row r="5" spans="1:12" x14ac:dyDescent="0.25">
      <c r="A5" s="116" t="s">
        <v>345</v>
      </c>
      <c r="B5" s="116" t="s">
        <v>346</v>
      </c>
      <c r="C5" s="116" t="s">
        <v>347</v>
      </c>
      <c r="D5" s="116"/>
      <c r="E5" s="116"/>
    </row>
    <row r="6" spans="1:12" ht="15.75" thickBot="1" x14ac:dyDescent="0.3">
      <c r="A6" s="200"/>
      <c r="B6" s="200"/>
      <c r="C6" s="5">
        <v>2019</v>
      </c>
      <c r="D6" s="5">
        <v>2020</v>
      </c>
      <c r="E6" s="5">
        <v>2021</v>
      </c>
      <c r="F6" t="s">
        <v>348</v>
      </c>
      <c r="G6" t="s">
        <v>349</v>
      </c>
      <c r="H6" t="s">
        <v>350</v>
      </c>
    </row>
    <row r="7" spans="1:12" x14ac:dyDescent="0.25">
      <c r="A7" s="10">
        <v>1</v>
      </c>
      <c r="B7" s="101" t="s">
        <v>351</v>
      </c>
      <c r="C7" s="102" t="s">
        <v>357</v>
      </c>
      <c r="D7" s="102">
        <v>4.99E-2</v>
      </c>
      <c r="E7" s="102">
        <f>1-H7/I7</f>
        <v>0.27572590479324666</v>
      </c>
      <c r="F7" s="103">
        <v>52057156.039999999</v>
      </c>
      <c r="G7" s="103">
        <v>7156369.4800000004</v>
      </c>
      <c r="H7" s="103">
        <v>42886822.619999997</v>
      </c>
      <c r="I7" s="104">
        <f>F7+G7</f>
        <v>59213525.519999996</v>
      </c>
      <c r="K7" s="105"/>
      <c r="L7" s="106"/>
    </row>
    <row r="8" spans="1:12" x14ac:dyDescent="0.25">
      <c r="A8" s="8">
        <v>2</v>
      </c>
      <c r="B8" s="107" t="s">
        <v>352</v>
      </c>
      <c r="C8" s="108" t="s">
        <v>358</v>
      </c>
      <c r="D8" s="108">
        <v>5.5399999999999998E-2</v>
      </c>
      <c r="E8" s="102">
        <f t="shared" ref="E8:E9" si="0">1-H8/I8</f>
        <v>0.25274071223261441</v>
      </c>
      <c r="F8" s="103">
        <v>75630902.030000001</v>
      </c>
      <c r="G8" s="103">
        <v>7323066.9400000004</v>
      </c>
      <c r="H8" s="103">
        <v>61988123.770000003</v>
      </c>
      <c r="I8" s="104">
        <f t="shared" ref="I8:I9" si="1">F8+G8</f>
        <v>82953968.969999999</v>
      </c>
      <c r="K8" s="105"/>
    </row>
    <row r="9" spans="1:12" x14ac:dyDescent="0.25">
      <c r="A9" s="8">
        <v>3</v>
      </c>
      <c r="B9" s="107" t="s">
        <v>353</v>
      </c>
      <c r="C9" s="108" t="s">
        <v>359</v>
      </c>
      <c r="D9" s="108">
        <v>5.5800000000000002E-2</v>
      </c>
      <c r="E9" s="102">
        <f t="shared" si="0"/>
        <v>0.24345481417258374</v>
      </c>
      <c r="F9" s="103">
        <v>4396913.74</v>
      </c>
      <c r="G9" s="103">
        <v>233333.33</v>
      </c>
      <c r="H9" s="103">
        <v>3502991.13</v>
      </c>
      <c r="I9" s="104">
        <f t="shared" si="1"/>
        <v>4630247.07</v>
      </c>
    </row>
    <row r="10" spans="1:12" x14ac:dyDescent="0.25">
      <c r="C10" s="105"/>
    </row>
    <row r="11" spans="1:12" x14ac:dyDescent="0.25">
      <c r="I11" s="109"/>
    </row>
  </sheetData>
  <mergeCells count="6">
    <mergeCell ref="A1:E1"/>
    <mergeCell ref="A2:E2"/>
    <mergeCell ref="A3:E3"/>
    <mergeCell ref="A5:A6"/>
    <mergeCell ref="B5:B6"/>
    <mergeCell ref="C5:E5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2"/>
  <sheetViews>
    <sheetView topLeftCell="A6" zoomScale="70" zoomScaleNormal="70" workbookViewId="0">
      <selection activeCell="L23" sqref="L23"/>
    </sheetView>
  </sheetViews>
  <sheetFormatPr defaultRowHeight="15" x14ac:dyDescent="0.25"/>
  <cols>
    <col min="4" max="4" width="81.140625" customWidth="1"/>
    <col min="5" max="5" width="46.28515625" customWidth="1"/>
    <col min="6" max="7" width="22.5703125" customWidth="1"/>
    <col min="8" max="8" width="28" customWidth="1"/>
  </cols>
  <sheetData>
    <row r="2" spans="4:8" x14ac:dyDescent="0.25">
      <c r="H2" s="90" t="s">
        <v>69</v>
      </c>
    </row>
    <row r="3" spans="4:8" x14ac:dyDescent="0.25">
      <c r="H3" s="90" t="s">
        <v>70</v>
      </c>
    </row>
    <row r="4" spans="4:8" x14ac:dyDescent="0.25">
      <c r="H4" s="90" t="s">
        <v>71</v>
      </c>
    </row>
    <row r="5" spans="4:8" x14ac:dyDescent="0.25">
      <c r="H5" s="90" t="s">
        <v>72</v>
      </c>
    </row>
    <row r="6" spans="4:8" x14ac:dyDescent="0.25">
      <c r="H6" s="91"/>
    </row>
    <row r="7" spans="4:8" x14ac:dyDescent="0.25">
      <c r="D7" s="18" t="s">
        <v>73</v>
      </c>
      <c r="H7" s="18"/>
    </row>
    <row r="8" spans="4:8" x14ac:dyDescent="0.25">
      <c r="D8" s="92" t="s">
        <v>292</v>
      </c>
      <c r="H8" s="18"/>
    </row>
    <row r="9" spans="4:8" x14ac:dyDescent="0.25">
      <c r="D9" s="18" t="s">
        <v>74</v>
      </c>
      <c r="H9" s="18"/>
    </row>
    <row r="10" spans="4:8" x14ac:dyDescent="0.25">
      <c r="D10" s="18"/>
      <c r="H10" s="18"/>
    </row>
    <row r="11" spans="4:8" ht="45" x14ac:dyDescent="0.25">
      <c r="D11" s="93" t="s">
        <v>293</v>
      </c>
      <c r="H11" s="20"/>
    </row>
    <row r="12" spans="4:8" ht="27" x14ac:dyDescent="0.25">
      <c r="D12" s="18" t="s">
        <v>75</v>
      </c>
      <c r="H12" s="18"/>
    </row>
    <row r="13" spans="4:8" x14ac:dyDescent="0.25">
      <c r="D13" s="94" t="s">
        <v>294</v>
      </c>
      <c r="H13" s="18"/>
    </row>
    <row r="14" spans="4:8" ht="60" x14ac:dyDescent="0.25">
      <c r="D14" s="20" t="s">
        <v>324</v>
      </c>
      <c r="H14" s="20"/>
    </row>
    <row r="15" spans="4:8" ht="40.5" x14ac:dyDescent="0.25">
      <c r="D15" s="18" t="s">
        <v>325</v>
      </c>
      <c r="H15" s="18"/>
    </row>
    <row r="16" spans="4:8" ht="27" x14ac:dyDescent="0.25">
      <c r="D16" s="18" t="s">
        <v>326</v>
      </c>
      <c r="H16" s="18"/>
    </row>
    <row r="17" spans="3:8" x14ac:dyDescent="0.25">
      <c r="D17" s="18"/>
      <c r="H17" s="18"/>
    </row>
    <row r="18" spans="3:8" x14ac:dyDescent="0.25">
      <c r="D18" s="18" t="s">
        <v>76</v>
      </c>
      <c r="H18" s="18"/>
    </row>
    <row r="19" spans="3:8" ht="15.75" thickBot="1" x14ac:dyDescent="0.3"/>
    <row r="20" spans="3:8" ht="30.75" thickBot="1" x14ac:dyDescent="0.3">
      <c r="C20" s="95" t="s">
        <v>63</v>
      </c>
      <c r="D20" s="96" t="s">
        <v>64</v>
      </c>
      <c r="E20" s="96" t="s">
        <v>65</v>
      </c>
      <c r="F20" s="96" t="s">
        <v>66</v>
      </c>
      <c r="G20" s="96" t="s">
        <v>67</v>
      </c>
      <c r="H20" s="96" t="s">
        <v>68</v>
      </c>
    </row>
    <row r="21" spans="3:8" ht="222" customHeight="1" thickBot="1" x14ac:dyDescent="0.3">
      <c r="C21" s="97">
        <v>1</v>
      </c>
      <c r="D21" s="100" t="s">
        <v>327</v>
      </c>
      <c r="E21" s="100" t="s">
        <v>328</v>
      </c>
      <c r="F21" s="100" t="s">
        <v>329</v>
      </c>
      <c r="G21" s="100" t="s">
        <v>330</v>
      </c>
      <c r="H21" s="100" t="s">
        <v>331</v>
      </c>
    </row>
    <row r="22" spans="3:8" ht="213" customHeight="1" thickBot="1" x14ac:dyDescent="0.3">
      <c r="C22" s="97">
        <v>2</v>
      </c>
      <c r="D22" s="100" t="s">
        <v>332</v>
      </c>
      <c r="E22" s="100" t="s">
        <v>333</v>
      </c>
      <c r="F22" s="100" t="s">
        <v>334</v>
      </c>
      <c r="G22" s="100" t="s">
        <v>335</v>
      </c>
      <c r="H22" s="100" t="s">
        <v>336</v>
      </c>
    </row>
    <row r="23" spans="3:8" ht="301.5" customHeight="1" thickBot="1" x14ac:dyDescent="0.3">
      <c r="C23" s="97">
        <v>3</v>
      </c>
      <c r="D23" s="100" t="s">
        <v>337</v>
      </c>
      <c r="E23" s="100" t="s">
        <v>338</v>
      </c>
      <c r="F23" s="100" t="s">
        <v>339</v>
      </c>
      <c r="G23" s="100" t="s">
        <v>340</v>
      </c>
      <c r="H23" s="100" t="s">
        <v>341</v>
      </c>
    </row>
    <row r="24" spans="3:8" x14ac:dyDescent="0.25">
      <c r="D24" t="s">
        <v>318</v>
      </c>
      <c r="E24" t="s">
        <v>318</v>
      </c>
      <c r="H24" t="s">
        <v>318</v>
      </c>
    </row>
    <row r="25" spans="3:8" x14ac:dyDescent="0.25">
      <c r="H25" t="s">
        <v>318</v>
      </c>
    </row>
    <row r="26" spans="3:8" ht="45" x14ac:dyDescent="0.25">
      <c r="D26" s="93" t="s">
        <v>319</v>
      </c>
    </row>
    <row r="27" spans="3:8" x14ac:dyDescent="0.25">
      <c r="D27" s="99"/>
    </row>
    <row r="28" spans="3:8" x14ac:dyDescent="0.25">
      <c r="D28" s="99" t="s">
        <v>77</v>
      </c>
    </row>
    <row r="29" spans="3:8" x14ac:dyDescent="0.25">
      <c r="D29" s="99" t="s">
        <v>78</v>
      </c>
    </row>
    <row r="30" spans="3:8" ht="45" x14ac:dyDescent="0.25">
      <c r="D30" s="99" t="s">
        <v>79</v>
      </c>
    </row>
    <row r="31" spans="3:8" ht="75" x14ac:dyDescent="0.25">
      <c r="D31" s="99" t="s">
        <v>80</v>
      </c>
    </row>
    <row r="32" spans="3:8" x14ac:dyDescent="0.25">
      <c r="D32" s="99"/>
    </row>
  </sheetData>
  <hyperlinks>
    <hyperlink ref="D14" location="Par41" display="Par41"/>
    <hyperlink ref="D11" location="Par40" display="Par40"/>
    <hyperlink ref="D26" location="Par42" display="Par42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5" zoomScaleNormal="145" workbookViewId="0">
      <selection activeCell="E12" sqref="E12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114" t="s">
        <v>354</v>
      </c>
      <c r="B1" s="115"/>
      <c r="C1" s="115"/>
      <c r="D1" s="115"/>
      <c r="E1" s="115"/>
    </row>
    <row r="2" spans="1:5" x14ac:dyDescent="0.25">
      <c r="A2" s="116" t="s">
        <v>2</v>
      </c>
      <c r="B2" s="116" t="s">
        <v>51</v>
      </c>
      <c r="C2" s="116" t="s">
        <v>1</v>
      </c>
      <c r="D2" s="116"/>
      <c r="E2" s="116"/>
    </row>
    <row r="3" spans="1:5" x14ac:dyDescent="0.25">
      <c r="A3" s="116"/>
      <c r="B3" s="116"/>
      <c r="C3" s="87">
        <v>2020</v>
      </c>
      <c r="D3" s="87">
        <v>2021</v>
      </c>
      <c r="E3" s="87" t="s">
        <v>46</v>
      </c>
    </row>
    <row r="4" spans="1:5" ht="15.75" thickBot="1" x14ac:dyDescent="0.3">
      <c r="A4" s="5">
        <v>1</v>
      </c>
      <c r="B4" s="5">
        <v>2</v>
      </c>
      <c r="C4" s="5">
        <v>3</v>
      </c>
      <c r="D4" s="5">
        <v>4</v>
      </c>
      <c r="E4" s="5">
        <v>5</v>
      </c>
    </row>
    <row r="5" spans="1:5" x14ac:dyDescent="0.25">
      <c r="A5" s="13" t="s">
        <v>10</v>
      </c>
      <c r="B5" s="117" t="s">
        <v>52</v>
      </c>
      <c r="C5" s="118"/>
      <c r="D5" s="118"/>
      <c r="E5" s="119"/>
    </row>
    <row r="6" spans="1:5" x14ac:dyDescent="0.25">
      <c r="A6" s="7" t="s">
        <v>11</v>
      </c>
      <c r="B6" s="2" t="s">
        <v>55</v>
      </c>
      <c r="C6" s="9">
        <v>0</v>
      </c>
      <c r="D6" s="9">
        <v>0</v>
      </c>
      <c r="E6" s="9">
        <v>0</v>
      </c>
    </row>
    <row r="7" spans="1:5" x14ac:dyDescent="0.25">
      <c r="A7" s="7" t="s">
        <v>13</v>
      </c>
      <c r="B7" s="2" t="s">
        <v>56</v>
      </c>
      <c r="C7" s="9">
        <v>0</v>
      </c>
      <c r="D7" s="9">
        <v>0</v>
      </c>
      <c r="E7" s="9">
        <v>0</v>
      </c>
    </row>
    <row r="8" spans="1:5" x14ac:dyDescent="0.25">
      <c r="A8" s="7" t="s">
        <v>14</v>
      </c>
      <c r="B8" s="2" t="s">
        <v>57</v>
      </c>
      <c r="C8" s="110">
        <v>1.5</v>
      </c>
      <c r="D8" s="110">
        <v>1.5</v>
      </c>
      <c r="E8" s="9">
        <v>0</v>
      </c>
    </row>
    <row r="9" spans="1:5" x14ac:dyDescent="0.25">
      <c r="A9" s="7" t="s">
        <v>15</v>
      </c>
      <c r="B9" s="2" t="s">
        <v>58</v>
      </c>
      <c r="C9" s="9">
        <v>0</v>
      </c>
      <c r="D9" s="9">
        <v>0</v>
      </c>
      <c r="E9" s="9">
        <v>0</v>
      </c>
    </row>
    <row r="10" spans="1:5" x14ac:dyDescent="0.25">
      <c r="A10" s="11" t="s">
        <v>16</v>
      </c>
      <c r="B10" s="113" t="s">
        <v>53</v>
      </c>
      <c r="C10" s="113"/>
      <c r="D10" s="113"/>
      <c r="E10" s="113"/>
    </row>
    <row r="11" spans="1:5" x14ac:dyDescent="0.25">
      <c r="A11" s="7" t="s">
        <v>17</v>
      </c>
      <c r="B11" s="2" t="s">
        <v>55</v>
      </c>
      <c r="C11" s="9">
        <v>0</v>
      </c>
      <c r="D11" s="9">
        <v>0</v>
      </c>
      <c r="E11" s="9">
        <v>0</v>
      </c>
    </row>
    <row r="12" spans="1:5" x14ac:dyDescent="0.25">
      <c r="A12" s="7" t="s">
        <v>18</v>
      </c>
      <c r="B12" s="2" t="s">
        <v>56</v>
      </c>
      <c r="C12" s="9">
        <v>0</v>
      </c>
      <c r="D12" s="9">
        <v>0</v>
      </c>
      <c r="E12" s="9">
        <v>0</v>
      </c>
    </row>
    <row r="13" spans="1:5" x14ac:dyDescent="0.25">
      <c r="A13" s="7" t="s">
        <v>19</v>
      </c>
      <c r="B13" s="2" t="s">
        <v>57</v>
      </c>
      <c r="C13" s="110">
        <v>22.721</v>
      </c>
      <c r="D13" s="110">
        <v>23.838999999999999</v>
      </c>
      <c r="E13" s="111">
        <f>(D13-C13)/D13*100</f>
        <v>4.6897940349846827</v>
      </c>
    </row>
    <row r="14" spans="1:5" x14ac:dyDescent="0.25">
      <c r="A14" s="7" t="s">
        <v>20</v>
      </c>
      <c r="B14" s="2" t="s">
        <v>58</v>
      </c>
      <c r="C14" s="87">
        <v>15.423999999999999</v>
      </c>
      <c r="D14" s="87">
        <v>16.210999999999999</v>
      </c>
      <c r="E14" s="111">
        <f>(D14-C14)/D14*100</f>
        <v>4.8547282709271427</v>
      </c>
    </row>
    <row r="15" spans="1:5" x14ac:dyDescent="0.25">
      <c r="A15" s="11" t="s">
        <v>21</v>
      </c>
      <c r="B15" s="113" t="s">
        <v>54</v>
      </c>
      <c r="C15" s="113"/>
      <c r="D15" s="113"/>
      <c r="E15" s="113"/>
    </row>
    <row r="16" spans="1:5" x14ac:dyDescent="0.25">
      <c r="A16" s="7" t="s">
        <v>22</v>
      </c>
      <c r="B16" s="2" t="s">
        <v>59</v>
      </c>
      <c r="C16" s="9">
        <v>0</v>
      </c>
      <c r="D16" s="9">
        <v>0</v>
      </c>
      <c r="E16" s="9">
        <v>0</v>
      </c>
    </row>
    <row r="17" spans="1:5" x14ac:dyDescent="0.25">
      <c r="A17" s="7" t="s">
        <v>23</v>
      </c>
      <c r="B17" s="2" t="s">
        <v>60</v>
      </c>
      <c r="C17" s="9">
        <v>0</v>
      </c>
      <c r="D17" s="9">
        <v>0</v>
      </c>
      <c r="E17" s="9">
        <v>0</v>
      </c>
    </row>
    <row r="18" spans="1:5" x14ac:dyDescent="0.25">
      <c r="A18" s="7" t="s">
        <v>12</v>
      </c>
      <c r="B18" s="2" t="s">
        <v>61</v>
      </c>
      <c r="C18" s="110">
        <v>13</v>
      </c>
      <c r="D18" s="110">
        <v>13</v>
      </c>
      <c r="E18" s="111">
        <f>(D18-C18)/D18*100</f>
        <v>0</v>
      </c>
    </row>
    <row r="19" spans="1:5" x14ac:dyDescent="0.25">
      <c r="A19" s="7" t="s">
        <v>24</v>
      </c>
      <c r="B19" s="2" t="s">
        <v>62</v>
      </c>
      <c r="C19" s="9">
        <v>0</v>
      </c>
      <c r="D19" s="9">
        <v>0</v>
      </c>
      <c r="E19" s="9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="115" zoomScaleNormal="100" zoomScaleSheetLayoutView="115" workbookViewId="0">
      <pane ySplit="7" topLeftCell="A8" activePane="bottomLeft" state="frozen"/>
      <selection activeCell="D13" sqref="D13"/>
      <selection pane="bottomLeft" activeCell="D28" sqref="D28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120" t="s">
        <v>4</v>
      </c>
      <c r="B1" s="120"/>
      <c r="C1" s="120"/>
      <c r="D1" s="120"/>
      <c r="E1" s="120"/>
    </row>
    <row r="2" spans="1:5" ht="7.5" customHeight="1" x14ac:dyDescent="0.25"/>
    <row r="3" spans="1:5" ht="42" customHeight="1" x14ac:dyDescent="0.25">
      <c r="A3" s="114" t="s">
        <v>355</v>
      </c>
      <c r="B3" s="115"/>
      <c r="C3" s="115"/>
      <c r="D3" s="115"/>
      <c r="E3" s="115"/>
    </row>
    <row r="4" spans="1:5" ht="38.25" customHeight="1" x14ac:dyDescent="0.25">
      <c r="A4" s="121" t="s">
        <v>3</v>
      </c>
      <c r="B4" s="121"/>
      <c r="C4" s="121"/>
      <c r="D4" s="121"/>
      <c r="E4" s="121"/>
    </row>
    <row r="5" spans="1:5" ht="22.5" customHeight="1" x14ac:dyDescent="0.25">
      <c r="A5" s="116" t="s">
        <v>2</v>
      </c>
      <c r="B5" s="116" t="s">
        <v>0</v>
      </c>
      <c r="C5" s="116" t="s">
        <v>1</v>
      </c>
      <c r="D5" s="116"/>
      <c r="E5" s="116"/>
    </row>
    <row r="6" spans="1:5" x14ac:dyDescent="0.25">
      <c r="A6" s="116"/>
      <c r="B6" s="116"/>
      <c r="C6" s="87">
        <v>2020</v>
      </c>
      <c r="D6" s="87">
        <v>2021</v>
      </c>
      <c r="E6" s="87" t="s">
        <v>46</v>
      </c>
    </row>
    <row r="7" spans="1:5" ht="15.75" thickBot="1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</row>
    <row r="8" spans="1:5" ht="33.75" customHeight="1" x14ac:dyDescent="0.25">
      <c r="A8" s="6" t="s">
        <v>10</v>
      </c>
      <c r="B8" s="88" t="s">
        <v>5</v>
      </c>
      <c r="C8" s="4"/>
      <c r="D8" s="4"/>
      <c r="E8" s="4"/>
    </row>
    <row r="9" spans="1:5" x14ac:dyDescent="0.25">
      <c r="A9" s="7" t="s">
        <v>11</v>
      </c>
      <c r="B9" s="2" t="s">
        <v>6</v>
      </c>
      <c r="C9" s="122">
        <v>9.8080000000000001E-2</v>
      </c>
      <c r="D9" s="122">
        <v>0.17555999999999999</v>
      </c>
      <c r="E9" s="125">
        <f>(D9-C9)/C9*100</f>
        <v>78.996737357259377</v>
      </c>
    </row>
    <row r="10" spans="1:5" x14ac:dyDescent="0.25">
      <c r="A10" s="7" t="s">
        <v>13</v>
      </c>
      <c r="B10" s="2" t="s">
        <v>7</v>
      </c>
      <c r="C10" s="123"/>
      <c r="D10" s="123"/>
      <c r="E10" s="126"/>
    </row>
    <row r="11" spans="1:5" x14ac:dyDescent="0.25">
      <c r="A11" s="7" t="s">
        <v>14</v>
      </c>
      <c r="B11" s="2" t="s">
        <v>8</v>
      </c>
      <c r="C11" s="123"/>
      <c r="D11" s="123"/>
      <c r="E11" s="126"/>
    </row>
    <row r="12" spans="1:5" x14ac:dyDescent="0.25">
      <c r="A12" s="7" t="s">
        <v>15</v>
      </c>
      <c r="B12" s="2" t="s">
        <v>9</v>
      </c>
      <c r="C12" s="124"/>
      <c r="D12" s="124"/>
      <c r="E12" s="127"/>
    </row>
    <row r="13" spans="1:5" ht="33" x14ac:dyDescent="0.35">
      <c r="A13" s="7" t="s">
        <v>16</v>
      </c>
      <c r="B13" s="3" t="s">
        <v>47</v>
      </c>
      <c r="C13" s="8"/>
      <c r="D13" s="8"/>
      <c r="E13" s="8"/>
    </row>
    <row r="14" spans="1:5" x14ac:dyDescent="0.25">
      <c r="A14" s="7" t="s">
        <v>17</v>
      </c>
      <c r="B14" s="2" t="s">
        <v>6</v>
      </c>
      <c r="C14" s="122">
        <v>0.14423</v>
      </c>
      <c r="D14" s="122">
        <v>0.13333</v>
      </c>
      <c r="E14" s="125">
        <f>(D14-C14)/C14*100</f>
        <v>-7.5573736393260722</v>
      </c>
    </row>
    <row r="15" spans="1:5" x14ac:dyDescent="0.25">
      <c r="A15" s="7" t="s">
        <v>18</v>
      </c>
      <c r="B15" s="2" t="s">
        <v>7</v>
      </c>
      <c r="C15" s="123"/>
      <c r="D15" s="123"/>
      <c r="E15" s="126"/>
    </row>
    <row r="16" spans="1:5" x14ac:dyDescent="0.25">
      <c r="A16" s="7" t="s">
        <v>19</v>
      </c>
      <c r="B16" s="2" t="s">
        <v>8</v>
      </c>
      <c r="C16" s="123"/>
      <c r="D16" s="123"/>
      <c r="E16" s="126"/>
    </row>
    <row r="17" spans="1:5" x14ac:dyDescent="0.25">
      <c r="A17" s="7" t="s">
        <v>20</v>
      </c>
      <c r="B17" s="2" t="s">
        <v>9</v>
      </c>
      <c r="C17" s="124"/>
      <c r="D17" s="124"/>
      <c r="E17" s="127"/>
    </row>
    <row r="18" spans="1:5" ht="96" customHeight="1" x14ac:dyDescent="0.25">
      <c r="A18" s="7" t="s">
        <v>21</v>
      </c>
      <c r="B18" s="54" t="s">
        <v>25</v>
      </c>
      <c r="C18" s="8"/>
      <c r="D18" s="8"/>
      <c r="E18" s="8"/>
    </row>
    <row r="19" spans="1:5" x14ac:dyDescent="0.25">
      <c r="A19" s="7" t="s">
        <v>22</v>
      </c>
      <c r="B19" s="2" t="s">
        <v>6</v>
      </c>
      <c r="C19" s="122">
        <v>1.4583699999999999</v>
      </c>
      <c r="D19" s="122">
        <v>0.25084000000000001</v>
      </c>
      <c r="E19" s="125">
        <f>(D19-C19)/C19*100</f>
        <v>-82.799975314906376</v>
      </c>
    </row>
    <row r="20" spans="1:5" x14ac:dyDescent="0.25">
      <c r="A20" s="7" t="s">
        <v>23</v>
      </c>
      <c r="B20" s="2" t="s">
        <v>7</v>
      </c>
      <c r="C20" s="123"/>
      <c r="D20" s="123"/>
      <c r="E20" s="126"/>
    </row>
    <row r="21" spans="1:5" x14ac:dyDescent="0.25">
      <c r="A21" s="7" t="s">
        <v>12</v>
      </c>
      <c r="B21" s="2" t="s">
        <v>8</v>
      </c>
      <c r="C21" s="123"/>
      <c r="D21" s="123"/>
      <c r="E21" s="126"/>
    </row>
    <row r="22" spans="1:5" x14ac:dyDescent="0.25">
      <c r="A22" s="7" t="s">
        <v>24</v>
      </c>
      <c r="B22" s="2" t="s">
        <v>9</v>
      </c>
      <c r="C22" s="124"/>
      <c r="D22" s="124"/>
      <c r="E22" s="127"/>
    </row>
    <row r="23" spans="1:5" ht="93" x14ac:dyDescent="0.35">
      <c r="A23" s="55">
        <v>4</v>
      </c>
      <c r="B23" s="56" t="s">
        <v>26</v>
      </c>
      <c r="C23" s="8"/>
      <c r="D23" s="8"/>
      <c r="E23" s="8"/>
    </row>
    <row r="24" spans="1:5" x14ac:dyDescent="0.25">
      <c r="A24" s="7" t="s">
        <v>27</v>
      </c>
      <c r="B24" s="2" t="s">
        <v>6</v>
      </c>
      <c r="C24" s="122">
        <v>1.2355799999999999</v>
      </c>
      <c r="D24" s="122">
        <v>0.10667</v>
      </c>
      <c r="E24" s="125">
        <f>(D24-C24)/C24*100</f>
        <v>-91.366807491218694</v>
      </c>
    </row>
    <row r="25" spans="1:5" x14ac:dyDescent="0.25">
      <c r="A25" s="7" t="s">
        <v>28</v>
      </c>
      <c r="B25" s="2" t="s">
        <v>7</v>
      </c>
      <c r="C25" s="123"/>
      <c r="D25" s="123"/>
      <c r="E25" s="126"/>
    </row>
    <row r="26" spans="1:5" x14ac:dyDescent="0.25">
      <c r="A26" s="7" t="s">
        <v>29</v>
      </c>
      <c r="B26" s="2" t="s">
        <v>8</v>
      </c>
      <c r="C26" s="123"/>
      <c r="D26" s="123"/>
      <c r="E26" s="126"/>
    </row>
    <row r="27" spans="1:5" x14ac:dyDescent="0.25">
      <c r="A27" s="7" t="s">
        <v>30</v>
      </c>
      <c r="B27" s="2" t="s">
        <v>9</v>
      </c>
      <c r="C27" s="124"/>
      <c r="D27" s="124"/>
      <c r="E27" s="127"/>
    </row>
    <row r="28" spans="1:5" ht="51.75" customHeight="1" x14ac:dyDescent="0.25">
      <c r="A28" s="7" t="s">
        <v>31</v>
      </c>
      <c r="B28" s="57" t="s">
        <v>32</v>
      </c>
      <c r="C28" s="8">
        <v>0</v>
      </c>
      <c r="D28" s="8">
        <v>0</v>
      </c>
      <c r="E28" s="8">
        <v>0</v>
      </c>
    </row>
    <row r="29" spans="1:5" ht="60" x14ac:dyDescent="0.25">
      <c r="A29" s="7" t="s">
        <v>34</v>
      </c>
      <c r="B29" s="57" t="s">
        <v>33</v>
      </c>
      <c r="C29" s="8">
        <v>0</v>
      </c>
      <c r="D29" s="8">
        <v>0</v>
      </c>
      <c r="E29" s="8">
        <v>0</v>
      </c>
    </row>
    <row r="30" spans="1:5" x14ac:dyDescent="0.25">
      <c r="A30" s="1"/>
    </row>
    <row r="31" spans="1:5" x14ac:dyDescent="0.25">
      <c r="A31" s="1"/>
    </row>
    <row r="32" spans="1:5" x14ac:dyDescent="0.25">
      <c r="A32" s="1"/>
    </row>
    <row r="33" spans="1:1" x14ac:dyDescent="0.25">
      <c r="A33" s="1"/>
    </row>
    <row r="34" spans="1:1" x14ac:dyDescent="0.25">
      <c r="A34" s="1"/>
    </row>
    <row r="35" spans="1:1" x14ac:dyDescent="0.25">
      <c r="A35" s="1"/>
    </row>
    <row r="36" spans="1:1" x14ac:dyDescent="0.25">
      <c r="A36" s="1"/>
    </row>
    <row r="37" spans="1:1" x14ac:dyDescent="0.25">
      <c r="A37" s="1"/>
    </row>
    <row r="38" spans="1:1" x14ac:dyDescent="0.25">
      <c r="A38" s="1"/>
    </row>
    <row r="39" spans="1:1" x14ac:dyDescent="0.25">
      <c r="A39" s="1"/>
    </row>
    <row r="40" spans="1:1" x14ac:dyDescent="0.25">
      <c r="A40" s="1"/>
    </row>
    <row r="41" spans="1:1" x14ac:dyDescent="0.25">
      <c r="A41" s="1"/>
    </row>
    <row r="42" spans="1:1" x14ac:dyDescent="0.25">
      <c r="A42" s="1"/>
    </row>
    <row r="43" spans="1:1" x14ac:dyDescent="0.25">
      <c r="A43" s="1"/>
    </row>
    <row r="44" spans="1:1" x14ac:dyDescent="0.25">
      <c r="A44" s="1"/>
    </row>
    <row r="45" spans="1:1" x14ac:dyDescent="0.25">
      <c r="A45" s="1"/>
    </row>
    <row r="46" spans="1:1" x14ac:dyDescent="0.25">
      <c r="A46" s="1"/>
    </row>
    <row r="47" spans="1:1" x14ac:dyDescent="0.25">
      <c r="A47" s="1"/>
    </row>
    <row r="48" spans="1:1" x14ac:dyDescent="0.25">
      <c r="A48" s="1"/>
    </row>
    <row r="49" spans="1:1" x14ac:dyDescent="0.25">
      <c r="A49" s="1"/>
    </row>
    <row r="50" spans="1:1" x14ac:dyDescent="0.25">
      <c r="A50" s="1"/>
    </row>
    <row r="51" spans="1:1" x14ac:dyDescent="0.25">
      <c r="A51" s="1"/>
    </row>
    <row r="52" spans="1:1" x14ac:dyDescent="0.25">
      <c r="A52" s="1"/>
    </row>
  </sheetData>
  <mergeCells count="18">
    <mergeCell ref="C19:C22"/>
    <mergeCell ref="D19:D22"/>
    <mergeCell ref="E19:E22"/>
    <mergeCell ref="C24:C27"/>
    <mergeCell ref="D24:D27"/>
    <mergeCell ref="E24:E27"/>
    <mergeCell ref="C9:C12"/>
    <mergeCell ref="D9:D12"/>
    <mergeCell ref="E9:E12"/>
    <mergeCell ref="C14:C17"/>
    <mergeCell ref="D14:D17"/>
    <mergeCell ref="E14:E17"/>
    <mergeCell ref="A1:E1"/>
    <mergeCell ref="A3:E3"/>
    <mergeCell ref="A4:E4"/>
    <mergeCell ref="A5:A6"/>
    <mergeCell ref="B5:B6"/>
    <mergeCell ref="C5:E5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zoomScale="80" zoomScaleNormal="100" zoomScaleSheetLayoutView="80" workbookViewId="0">
      <selection activeCell="T23" sqref="T23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120" t="s">
        <v>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</row>
    <row r="2" spans="1:20" ht="7.5" customHeight="1" x14ac:dyDescent="0.25"/>
    <row r="3" spans="1:20" ht="44.25" customHeight="1" x14ac:dyDescent="0.25">
      <c r="A3" s="114" t="s">
        <v>356</v>
      </c>
      <c r="B3" s="115"/>
      <c r="C3" s="115"/>
      <c r="D3" s="115"/>
      <c r="E3" s="115"/>
      <c r="F3" s="115"/>
      <c r="G3" s="115"/>
      <c r="H3" s="115"/>
      <c r="I3" s="115"/>
      <c r="J3" s="115"/>
      <c r="K3" s="115"/>
      <c r="L3" s="115"/>
      <c r="M3" s="115"/>
      <c r="N3" s="115"/>
      <c r="O3" s="115"/>
      <c r="P3" s="115"/>
      <c r="Q3" s="115"/>
      <c r="R3" s="115"/>
      <c r="S3" s="115"/>
      <c r="T3" s="115"/>
    </row>
    <row r="4" spans="1:20" ht="38.25" customHeight="1" x14ac:dyDescent="0.25">
      <c r="A4" s="121" t="s">
        <v>35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</row>
    <row r="5" spans="1:20" ht="258" customHeight="1" x14ac:dyDescent="0.25">
      <c r="A5" s="116" t="s">
        <v>2</v>
      </c>
      <c r="B5" s="128" t="s">
        <v>36</v>
      </c>
      <c r="C5" s="129" t="s">
        <v>37</v>
      </c>
      <c r="D5" s="130"/>
      <c r="E5" s="130"/>
      <c r="F5" s="131"/>
      <c r="G5" s="129" t="s">
        <v>49</v>
      </c>
      <c r="H5" s="130"/>
      <c r="I5" s="130"/>
      <c r="J5" s="131"/>
      <c r="K5" s="129" t="s">
        <v>42</v>
      </c>
      <c r="L5" s="130"/>
      <c r="M5" s="130"/>
      <c r="N5" s="131"/>
      <c r="O5" s="128" t="s">
        <v>43</v>
      </c>
      <c r="P5" s="128"/>
      <c r="Q5" s="128"/>
      <c r="R5" s="128"/>
      <c r="S5" s="132" t="s">
        <v>44</v>
      </c>
      <c r="T5" s="132" t="s">
        <v>45</v>
      </c>
    </row>
    <row r="6" spans="1:20" ht="21" customHeight="1" x14ac:dyDescent="0.25">
      <c r="A6" s="116"/>
      <c r="B6" s="128"/>
      <c r="C6" s="89" t="s">
        <v>38</v>
      </c>
      <c r="D6" s="89" t="s">
        <v>39</v>
      </c>
      <c r="E6" s="87" t="s">
        <v>40</v>
      </c>
      <c r="F6" s="87" t="s">
        <v>41</v>
      </c>
      <c r="G6" s="89" t="s">
        <v>38</v>
      </c>
      <c r="H6" s="89" t="s">
        <v>39</v>
      </c>
      <c r="I6" s="87" t="s">
        <v>40</v>
      </c>
      <c r="J6" s="87" t="s">
        <v>41</v>
      </c>
      <c r="K6" s="89" t="s">
        <v>38</v>
      </c>
      <c r="L6" s="89" t="s">
        <v>39</v>
      </c>
      <c r="M6" s="87" t="s">
        <v>40</v>
      </c>
      <c r="N6" s="87" t="s">
        <v>41</v>
      </c>
      <c r="O6" s="89" t="s">
        <v>38</v>
      </c>
      <c r="P6" s="89" t="s">
        <v>39</v>
      </c>
      <c r="Q6" s="87" t="s">
        <v>40</v>
      </c>
      <c r="R6" s="87" t="s">
        <v>41</v>
      </c>
      <c r="S6" s="133"/>
      <c r="T6" s="133"/>
    </row>
    <row r="7" spans="1:20" ht="15.75" thickBot="1" x14ac:dyDescent="0.3">
      <c r="A7" s="5">
        <v>1</v>
      </c>
      <c r="B7" s="5">
        <v>2</v>
      </c>
      <c r="C7" s="5">
        <v>3</v>
      </c>
      <c r="D7" s="5">
        <v>4</v>
      </c>
      <c r="E7" s="5">
        <v>5</v>
      </c>
      <c r="F7" s="5">
        <v>6</v>
      </c>
      <c r="G7" s="5">
        <v>7</v>
      </c>
      <c r="H7" s="5">
        <v>8</v>
      </c>
      <c r="I7" s="5">
        <v>9</v>
      </c>
      <c r="J7" s="5">
        <v>10</v>
      </c>
      <c r="K7" s="5">
        <v>11</v>
      </c>
      <c r="L7" s="5">
        <v>12</v>
      </c>
      <c r="M7" s="5">
        <v>13</v>
      </c>
      <c r="N7" s="5">
        <v>14</v>
      </c>
      <c r="O7" s="5">
        <v>15</v>
      </c>
      <c r="P7" s="5">
        <v>16</v>
      </c>
      <c r="Q7" s="5">
        <v>17</v>
      </c>
      <c r="R7" s="5">
        <v>18</v>
      </c>
      <c r="S7" s="5">
        <v>19</v>
      </c>
      <c r="T7" s="5">
        <v>20</v>
      </c>
    </row>
    <row r="8" spans="1:20" ht="49.5" customHeight="1" x14ac:dyDescent="0.25">
      <c r="A8" s="6" t="s">
        <v>10</v>
      </c>
      <c r="B8" s="88"/>
      <c r="C8" s="134">
        <v>0.17555999999999999</v>
      </c>
      <c r="D8" s="135"/>
      <c r="E8" s="135"/>
      <c r="F8" s="136"/>
      <c r="G8" s="134">
        <v>0.13333</v>
      </c>
      <c r="H8" s="135"/>
      <c r="I8" s="135"/>
      <c r="J8" s="136"/>
      <c r="K8" s="134">
        <v>0.25084000000000001</v>
      </c>
      <c r="L8" s="135"/>
      <c r="M8" s="135"/>
      <c r="N8" s="136"/>
      <c r="O8" s="134">
        <v>0.10667</v>
      </c>
      <c r="P8" s="135"/>
      <c r="Q8" s="135"/>
      <c r="R8" s="136"/>
      <c r="S8" s="10">
        <v>0</v>
      </c>
      <c r="T8" s="137" t="s">
        <v>50</v>
      </c>
    </row>
    <row r="9" spans="1:20" x14ac:dyDescent="0.25">
      <c r="A9" s="7" t="s">
        <v>16</v>
      </c>
      <c r="B9" s="112" t="s">
        <v>48</v>
      </c>
      <c r="C9" s="139">
        <f>C8</f>
        <v>0.17555999999999999</v>
      </c>
      <c r="D9" s="140"/>
      <c r="E9" s="140"/>
      <c r="F9" s="141"/>
      <c r="G9" s="139">
        <f t="shared" ref="G9" si="0">G8</f>
        <v>0.13333</v>
      </c>
      <c r="H9" s="140"/>
      <c r="I9" s="140"/>
      <c r="J9" s="141"/>
      <c r="K9" s="139">
        <f t="shared" ref="K9" si="1">K8</f>
        <v>0.25084000000000001</v>
      </c>
      <c r="L9" s="140"/>
      <c r="M9" s="140"/>
      <c r="N9" s="141"/>
      <c r="O9" s="139">
        <f t="shared" ref="O9" si="2">O8</f>
        <v>0.10667</v>
      </c>
      <c r="P9" s="140"/>
      <c r="Q9" s="140"/>
      <c r="R9" s="141"/>
      <c r="S9" s="12">
        <f t="shared" ref="S9" si="3">S8</f>
        <v>0</v>
      </c>
      <c r="T9" s="138"/>
    </row>
    <row r="10" spans="1:20" x14ac:dyDescent="0.25">
      <c r="A10" s="1"/>
    </row>
    <row r="11" spans="1:20" x14ac:dyDescent="0.25">
      <c r="A11" s="1"/>
    </row>
    <row r="12" spans="1:20" x14ac:dyDescent="0.25">
      <c r="A12" s="1"/>
    </row>
    <row r="13" spans="1:20" x14ac:dyDescent="0.25">
      <c r="A13" s="1"/>
    </row>
    <row r="14" spans="1:20" x14ac:dyDescent="0.25">
      <c r="A14" s="1"/>
    </row>
    <row r="15" spans="1:20" x14ac:dyDescent="0.25">
      <c r="A15" s="1"/>
    </row>
    <row r="16" spans="1:20" x14ac:dyDescent="0.25">
      <c r="A16" s="1"/>
    </row>
    <row r="17" spans="1:1" x14ac:dyDescent="0.25">
      <c r="A17" s="1"/>
    </row>
    <row r="18" spans="1:1" x14ac:dyDescent="0.25">
      <c r="A18" s="1"/>
    </row>
    <row r="19" spans="1:1" x14ac:dyDescent="0.25">
      <c r="A19" s="1"/>
    </row>
    <row r="20" spans="1:1" x14ac:dyDescent="0.25">
      <c r="A20" s="1"/>
    </row>
    <row r="21" spans="1:1" x14ac:dyDescent="0.25">
      <c r="A21" s="1"/>
    </row>
    <row r="22" spans="1:1" x14ac:dyDescent="0.25">
      <c r="A22" s="1"/>
    </row>
    <row r="23" spans="1:1" x14ac:dyDescent="0.25">
      <c r="A23" s="1"/>
    </row>
    <row r="24" spans="1:1" x14ac:dyDescent="0.25">
      <c r="A24" s="1"/>
    </row>
    <row r="25" spans="1:1" x14ac:dyDescent="0.25">
      <c r="A25" s="1"/>
    </row>
    <row r="26" spans="1:1" x14ac:dyDescent="0.25">
      <c r="A26" s="1"/>
    </row>
    <row r="27" spans="1:1" x14ac:dyDescent="0.25">
      <c r="A27" s="1"/>
    </row>
    <row r="28" spans="1:1" x14ac:dyDescent="0.25">
      <c r="A28" s="1"/>
    </row>
    <row r="29" spans="1:1" x14ac:dyDescent="0.25">
      <c r="A29" s="1"/>
    </row>
    <row r="30" spans="1:1" x14ac:dyDescent="0.25">
      <c r="A30" s="1"/>
    </row>
    <row r="31" spans="1:1" x14ac:dyDescent="0.25">
      <c r="A31" s="1"/>
    </row>
  </sheetData>
  <mergeCells count="20">
    <mergeCell ref="C8:F8"/>
    <mergeCell ref="G8:J8"/>
    <mergeCell ref="K8:N8"/>
    <mergeCell ref="O8:R8"/>
    <mergeCell ref="T8:T9"/>
    <mergeCell ref="C9:F9"/>
    <mergeCell ref="G9:J9"/>
    <mergeCell ref="K9:N9"/>
    <mergeCell ref="O9:R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</mergeCells>
  <printOptions horizontalCentered="1"/>
  <pageMargins left="0" right="0" top="0" bottom="0" header="0" footer="0"/>
  <pageSetup paperSize="9" scale="6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7"/>
  <sheetViews>
    <sheetView workbookViewId="0">
      <selection activeCell="C14" sqref="C14"/>
    </sheetView>
  </sheetViews>
  <sheetFormatPr defaultRowHeight="15" x14ac:dyDescent="0.25"/>
  <cols>
    <col min="3" max="3" width="54.85546875" customWidth="1"/>
  </cols>
  <sheetData>
    <row r="3" spans="2:12" x14ac:dyDescent="0.25">
      <c r="B3" s="76" t="s">
        <v>278</v>
      </c>
    </row>
    <row r="5" spans="2:12" ht="39.75" customHeight="1" x14ac:dyDescent="0.25">
      <c r="B5" s="142" t="s">
        <v>279</v>
      </c>
      <c r="C5" s="142"/>
      <c r="D5" s="142"/>
      <c r="E5" s="142"/>
      <c r="F5" s="142"/>
      <c r="G5" s="142"/>
      <c r="H5" s="142"/>
      <c r="I5" s="142"/>
      <c r="J5" s="142"/>
      <c r="K5" s="142"/>
      <c r="L5" s="142"/>
    </row>
    <row r="6" spans="2:12" x14ac:dyDescent="0.25">
      <c r="B6" s="66"/>
      <c r="C6" s="66"/>
      <c r="D6" s="66"/>
    </row>
    <row r="7" spans="2:12" x14ac:dyDescent="0.25">
      <c r="B7" s="66"/>
      <c r="C7" s="66"/>
      <c r="D7" s="66"/>
    </row>
  </sheetData>
  <mergeCells count="1">
    <mergeCell ref="B5:L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N16"/>
  <sheetViews>
    <sheetView workbookViewId="0">
      <selection activeCell="R24" sqref="R24"/>
    </sheetView>
  </sheetViews>
  <sheetFormatPr defaultRowHeight="15" x14ac:dyDescent="0.25"/>
  <sheetData>
    <row r="3" spans="3:14" x14ac:dyDescent="0.25">
      <c r="C3" s="145" t="s">
        <v>280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</row>
    <row r="5" spans="3:14" ht="108" customHeight="1" x14ac:dyDescent="0.25">
      <c r="C5" s="144" t="s">
        <v>106</v>
      </c>
      <c r="D5" s="144"/>
      <c r="E5" s="144"/>
      <c r="F5" s="144"/>
      <c r="G5" s="144"/>
      <c r="H5" s="144"/>
      <c r="I5" s="144"/>
      <c r="J5" s="144"/>
      <c r="K5" s="144"/>
      <c r="L5" s="144"/>
      <c r="M5" s="144"/>
      <c r="N5" s="144"/>
    </row>
    <row r="8" spans="3:14" ht="42" customHeight="1" x14ac:dyDescent="0.25">
      <c r="C8" s="144" t="s">
        <v>281</v>
      </c>
      <c r="D8" s="144"/>
      <c r="E8" s="144"/>
      <c r="F8" s="144"/>
      <c r="G8" s="144"/>
      <c r="H8" s="144"/>
      <c r="I8" s="144"/>
      <c r="J8" s="144"/>
      <c r="K8" s="144"/>
      <c r="L8" s="144"/>
      <c r="M8" s="144"/>
      <c r="N8" s="144"/>
    </row>
    <row r="9" spans="3:14" x14ac:dyDescent="0.25">
      <c r="C9" s="75" t="s">
        <v>282</v>
      </c>
      <c r="D9" s="128" t="s">
        <v>283</v>
      </c>
      <c r="E9" s="128"/>
      <c r="F9" s="128"/>
      <c r="G9" s="128"/>
      <c r="H9" s="128"/>
      <c r="I9" s="128"/>
      <c r="J9" s="128"/>
      <c r="K9" s="128"/>
      <c r="L9" s="128"/>
      <c r="M9" s="128"/>
      <c r="N9" s="128"/>
    </row>
    <row r="10" spans="3:14" x14ac:dyDescent="0.25">
      <c r="C10" s="77">
        <v>1</v>
      </c>
      <c r="D10" s="146" t="s">
        <v>284</v>
      </c>
      <c r="E10" s="147"/>
      <c r="F10" s="147"/>
      <c r="G10" s="147"/>
      <c r="H10" s="147"/>
      <c r="I10" s="147"/>
      <c r="J10" s="147"/>
      <c r="K10" s="147"/>
      <c r="L10" s="147"/>
      <c r="M10" s="147"/>
      <c r="N10" s="148"/>
    </row>
    <row r="11" spans="3:14" x14ac:dyDescent="0.25">
      <c r="C11" s="77">
        <v>2</v>
      </c>
      <c r="D11" s="143" t="s">
        <v>285</v>
      </c>
      <c r="E11" s="143"/>
      <c r="F11" s="143"/>
      <c r="G11" s="143"/>
      <c r="H11" s="143"/>
      <c r="I11" s="143"/>
      <c r="J11" s="143"/>
      <c r="K11" s="143"/>
      <c r="L11" s="143"/>
      <c r="M11" s="143"/>
      <c r="N11" s="143"/>
    </row>
    <row r="12" spans="3:14" x14ac:dyDescent="0.25">
      <c r="C12" s="77">
        <v>3</v>
      </c>
      <c r="D12" s="143" t="s">
        <v>286</v>
      </c>
      <c r="E12" s="143"/>
      <c r="F12" s="143"/>
      <c r="G12" s="143"/>
      <c r="H12" s="143"/>
      <c r="I12" s="143"/>
      <c r="J12" s="143"/>
      <c r="K12" s="143"/>
      <c r="L12" s="143"/>
      <c r="M12" s="143"/>
      <c r="N12" s="143"/>
    </row>
    <row r="13" spans="3:14" x14ac:dyDescent="0.25">
      <c r="C13" s="77">
        <v>4</v>
      </c>
      <c r="D13" s="143" t="s">
        <v>287</v>
      </c>
      <c r="E13" s="143"/>
      <c r="F13" s="143"/>
      <c r="G13" s="143"/>
      <c r="H13" s="143"/>
      <c r="I13" s="143"/>
      <c r="J13" s="143"/>
      <c r="K13" s="143"/>
      <c r="L13" s="143"/>
      <c r="M13" s="143"/>
      <c r="N13" s="143"/>
    </row>
    <row r="14" spans="3:14" x14ac:dyDescent="0.25">
      <c r="C14" s="78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</row>
    <row r="16" spans="3:14" ht="39" customHeight="1" x14ac:dyDescent="0.25">
      <c r="C16" s="144" t="s">
        <v>107</v>
      </c>
      <c r="D16" s="144"/>
      <c r="E16" s="144"/>
      <c r="F16" s="144"/>
      <c r="G16" s="144"/>
      <c r="H16" s="144"/>
      <c r="I16" s="144"/>
      <c r="J16" s="144"/>
      <c r="K16" s="144"/>
      <c r="L16" s="144"/>
      <c r="M16" s="144"/>
      <c r="N16" s="144"/>
    </row>
  </sheetData>
  <mergeCells count="9">
    <mergeCell ref="D12:N12"/>
    <mergeCell ref="D13:N13"/>
    <mergeCell ref="C16:N16"/>
    <mergeCell ref="C3:N3"/>
    <mergeCell ref="C5:N5"/>
    <mergeCell ref="C8:N8"/>
    <mergeCell ref="D9:N9"/>
    <mergeCell ref="D10:N10"/>
    <mergeCell ref="D11:N1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21"/>
  <sheetViews>
    <sheetView view="pageBreakPreview" topLeftCell="A4" zoomScaleNormal="100" zoomScaleSheetLayoutView="100" workbookViewId="0">
      <selection activeCell="G16" sqref="G16"/>
    </sheetView>
  </sheetViews>
  <sheetFormatPr defaultColWidth="9.140625" defaultRowHeight="15" x14ac:dyDescent="0.25"/>
  <cols>
    <col min="1" max="1" width="6" style="42" customWidth="1"/>
    <col min="2" max="2" width="37.5703125" style="42" customWidth="1"/>
    <col min="3" max="18" width="11.85546875" style="42" customWidth="1"/>
    <col min="19" max="23" width="7.5703125" style="42" customWidth="1"/>
    <col min="24" max="16384" width="9.140625" style="42"/>
  </cols>
  <sheetData>
    <row r="3" spans="1:23" ht="26.25" customHeight="1" x14ac:dyDescent="0.25">
      <c r="D3" s="149" t="s">
        <v>108</v>
      </c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5" spans="1:23" ht="15.75" thickBot="1" x14ac:dyDescent="0.3"/>
    <row r="6" spans="1:23" s="22" customFormat="1" x14ac:dyDescent="0.25">
      <c r="A6" s="150" t="s">
        <v>81</v>
      </c>
      <c r="B6" s="152" t="s">
        <v>0</v>
      </c>
      <c r="C6" s="152" t="s">
        <v>82</v>
      </c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4" t="s">
        <v>83</v>
      </c>
      <c r="S6" s="21"/>
      <c r="T6" s="21"/>
      <c r="U6" s="21"/>
      <c r="V6" s="21"/>
      <c r="W6" s="21"/>
    </row>
    <row r="7" spans="1:23" s="22" customFormat="1" ht="27.75" customHeight="1" x14ac:dyDescent="0.25">
      <c r="A7" s="151"/>
      <c r="B7" s="153"/>
      <c r="C7" s="156" t="s">
        <v>84</v>
      </c>
      <c r="D7" s="156"/>
      <c r="E7" s="156"/>
      <c r="F7" s="156" t="s">
        <v>85</v>
      </c>
      <c r="G7" s="156"/>
      <c r="H7" s="156"/>
      <c r="I7" s="156" t="s">
        <v>86</v>
      </c>
      <c r="J7" s="156"/>
      <c r="K7" s="156"/>
      <c r="L7" s="156" t="s">
        <v>87</v>
      </c>
      <c r="M7" s="156"/>
      <c r="N7" s="156"/>
      <c r="O7" s="156" t="s">
        <v>88</v>
      </c>
      <c r="P7" s="156"/>
      <c r="Q7" s="156"/>
      <c r="R7" s="155"/>
      <c r="S7" s="23"/>
      <c r="T7" s="23"/>
      <c r="U7" s="23"/>
      <c r="V7" s="23"/>
      <c r="W7" s="23"/>
    </row>
    <row r="8" spans="1:23" s="22" customFormat="1" ht="37.5" customHeight="1" x14ac:dyDescent="0.25">
      <c r="A8" s="151"/>
      <c r="B8" s="153"/>
      <c r="C8" s="24">
        <v>2020</v>
      </c>
      <c r="D8" s="24">
        <v>2021</v>
      </c>
      <c r="E8" s="24" t="s">
        <v>89</v>
      </c>
      <c r="F8" s="24">
        <v>2020</v>
      </c>
      <c r="G8" s="24">
        <v>2021</v>
      </c>
      <c r="H8" s="24" t="s">
        <v>89</v>
      </c>
      <c r="I8" s="24">
        <v>2020</v>
      </c>
      <c r="J8" s="24">
        <v>2021</v>
      </c>
      <c r="K8" s="24" t="s">
        <v>89</v>
      </c>
      <c r="L8" s="24">
        <v>2020</v>
      </c>
      <c r="M8" s="24">
        <v>2021</v>
      </c>
      <c r="N8" s="24" t="s">
        <v>89</v>
      </c>
      <c r="O8" s="24">
        <v>2020</v>
      </c>
      <c r="P8" s="24">
        <v>2021</v>
      </c>
      <c r="Q8" s="24" t="s">
        <v>89</v>
      </c>
      <c r="R8" s="155"/>
      <c r="S8" s="25"/>
      <c r="T8" s="26"/>
      <c r="U8" s="25"/>
      <c r="V8" s="25"/>
      <c r="W8" s="25"/>
    </row>
    <row r="9" spans="1:23" s="22" customFormat="1" ht="12" customHeight="1" x14ac:dyDescent="0.25">
      <c r="A9" s="27">
        <v>1</v>
      </c>
      <c r="B9" s="27">
        <v>2</v>
      </c>
      <c r="C9" s="27">
        <v>3</v>
      </c>
      <c r="D9" s="27">
        <v>4</v>
      </c>
      <c r="E9" s="27">
        <v>5</v>
      </c>
      <c r="F9" s="27">
        <v>6</v>
      </c>
      <c r="G9" s="27">
        <v>7</v>
      </c>
      <c r="H9" s="27">
        <v>8</v>
      </c>
      <c r="I9" s="27">
        <v>9</v>
      </c>
      <c r="J9" s="27">
        <v>10</v>
      </c>
      <c r="K9" s="27">
        <v>11</v>
      </c>
      <c r="L9" s="27">
        <v>12</v>
      </c>
      <c r="M9" s="27">
        <v>13</v>
      </c>
      <c r="N9" s="27">
        <v>14</v>
      </c>
      <c r="O9" s="27">
        <v>15</v>
      </c>
      <c r="P9" s="27">
        <v>16</v>
      </c>
      <c r="Q9" s="27">
        <v>17</v>
      </c>
      <c r="R9" s="27">
        <v>18</v>
      </c>
      <c r="S9" s="28"/>
      <c r="T9" s="29"/>
      <c r="U9" s="28"/>
      <c r="V9" s="28"/>
      <c r="W9" s="28"/>
    </row>
    <row r="10" spans="1:23" s="22" customFormat="1" ht="38.25" x14ac:dyDescent="0.25">
      <c r="A10" s="30">
        <v>1</v>
      </c>
      <c r="B10" s="31" t="s">
        <v>90</v>
      </c>
      <c r="C10" s="32">
        <v>4</v>
      </c>
      <c r="D10" s="32">
        <v>0</v>
      </c>
      <c r="E10" s="33"/>
      <c r="F10" s="32">
        <v>1</v>
      </c>
      <c r="G10" s="32">
        <v>1</v>
      </c>
      <c r="H10" s="33"/>
      <c r="I10" s="32">
        <v>3</v>
      </c>
      <c r="J10" s="32">
        <v>2</v>
      </c>
      <c r="K10" s="33"/>
      <c r="L10" s="32">
        <v>1</v>
      </c>
      <c r="M10" s="32">
        <v>3</v>
      </c>
      <c r="N10" s="33"/>
      <c r="O10" s="32">
        <v>0</v>
      </c>
      <c r="P10" s="32">
        <v>0</v>
      </c>
      <c r="Q10" s="33"/>
      <c r="R10" s="32">
        <f>D10+G10+J10+M10+P10</f>
        <v>6</v>
      </c>
      <c r="S10" s="34"/>
      <c r="T10" s="34"/>
      <c r="U10" s="35"/>
      <c r="V10" s="35"/>
      <c r="W10" s="35"/>
    </row>
    <row r="11" spans="1:23" s="22" customFormat="1" ht="63.75" x14ac:dyDescent="0.25">
      <c r="A11" s="30">
        <v>2</v>
      </c>
      <c r="B11" s="31" t="s">
        <v>91</v>
      </c>
      <c r="C11" s="32">
        <v>0</v>
      </c>
      <c r="D11" s="32">
        <v>0</v>
      </c>
      <c r="E11" s="33"/>
      <c r="F11" s="32">
        <v>0</v>
      </c>
      <c r="G11" s="32">
        <v>0</v>
      </c>
      <c r="H11" s="33"/>
      <c r="I11" s="32">
        <v>5</v>
      </c>
      <c r="J11" s="32"/>
      <c r="K11" s="33"/>
      <c r="L11" s="32">
        <v>0</v>
      </c>
      <c r="M11" s="32">
        <v>1</v>
      </c>
      <c r="N11" s="33"/>
      <c r="O11" s="32">
        <v>0</v>
      </c>
      <c r="P11" s="32">
        <v>0</v>
      </c>
      <c r="Q11" s="33"/>
      <c r="R11" s="32">
        <f t="shared" ref="R11:R21" si="0">D11+G11+J11+M11+P11</f>
        <v>1</v>
      </c>
      <c r="S11" s="34"/>
      <c r="T11" s="34"/>
      <c r="U11" s="36"/>
      <c r="V11" s="36"/>
      <c r="W11" s="36"/>
    </row>
    <row r="12" spans="1:23" s="22" customFormat="1" ht="102" x14ac:dyDescent="0.25">
      <c r="A12" s="37">
        <v>3</v>
      </c>
      <c r="B12" s="38" t="s">
        <v>92</v>
      </c>
      <c r="C12" s="32">
        <v>0</v>
      </c>
      <c r="D12" s="32">
        <v>0</v>
      </c>
      <c r="E12" s="32"/>
      <c r="F12" s="32">
        <v>0</v>
      </c>
      <c r="G12" s="32">
        <v>0</v>
      </c>
      <c r="H12" s="32"/>
      <c r="I12" s="32">
        <v>0</v>
      </c>
      <c r="J12" s="32">
        <v>0</v>
      </c>
      <c r="K12" s="32"/>
      <c r="L12" s="32">
        <v>0</v>
      </c>
      <c r="M12" s="32">
        <v>0</v>
      </c>
      <c r="N12" s="32"/>
      <c r="O12" s="32">
        <v>0</v>
      </c>
      <c r="P12" s="32">
        <v>0</v>
      </c>
      <c r="Q12" s="32"/>
      <c r="R12" s="32">
        <f t="shared" si="0"/>
        <v>0</v>
      </c>
      <c r="S12" s="34"/>
      <c r="T12" s="34"/>
      <c r="U12" s="36"/>
      <c r="V12" s="36"/>
      <c r="W12" s="36"/>
    </row>
    <row r="13" spans="1:23" s="22" customFormat="1" x14ac:dyDescent="0.25">
      <c r="A13" s="39" t="s">
        <v>93</v>
      </c>
      <c r="B13" s="38" t="s">
        <v>94</v>
      </c>
      <c r="C13" s="32">
        <v>0</v>
      </c>
      <c r="D13" s="32">
        <v>0</v>
      </c>
      <c r="E13" s="32"/>
      <c r="F13" s="32">
        <v>0</v>
      </c>
      <c r="G13" s="32">
        <v>0</v>
      </c>
      <c r="H13" s="32"/>
      <c r="I13" s="32">
        <v>0</v>
      </c>
      <c r="J13" s="32">
        <v>0</v>
      </c>
      <c r="K13" s="32"/>
      <c r="L13" s="32">
        <v>0</v>
      </c>
      <c r="M13" s="32">
        <v>0</v>
      </c>
      <c r="N13" s="32"/>
      <c r="O13" s="32">
        <v>0</v>
      </c>
      <c r="P13" s="32">
        <v>0</v>
      </c>
      <c r="Q13" s="32"/>
      <c r="R13" s="32">
        <f t="shared" si="0"/>
        <v>0</v>
      </c>
      <c r="S13" s="34"/>
      <c r="T13" s="36"/>
      <c r="U13" s="36"/>
      <c r="V13" s="36"/>
      <c r="W13" s="36"/>
    </row>
    <row r="14" spans="1:23" s="22" customFormat="1" x14ac:dyDescent="0.25">
      <c r="A14" s="39" t="s">
        <v>95</v>
      </c>
      <c r="B14" s="38" t="s">
        <v>96</v>
      </c>
      <c r="C14" s="32">
        <v>0</v>
      </c>
      <c r="D14" s="32">
        <v>0</v>
      </c>
      <c r="E14" s="32"/>
      <c r="F14" s="32">
        <v>0</v>
      </c>
      <c r="G14" s="32">
        <v>0</v>
      </c>
      <c r="H14" s="32"/>
      <c r="I14" s="32">
        <v>0</v>
      </c>
      <c r="J14" s="32">
        <v>0</v>
      </c>
      <c r="K14" s="32"/>
      <c r="L14" s="32">
        <v>0</v>
      </c>
      <c r="M14" s="32">
        <v>0</v>
      </c>
      <c r="N14" s="32"/>
      <c r="O14" s="32">
        <v>0</v>
      </c>
      <c r="P14" s="32">
        <v>0</v>
      </c>
      <c r="Q14" s="32"/>
      <c r="R14" s="32">
        <f t="shared" si="0"/>
        <v>0</v>
      </c>
      <c r="S14" s="34"/>
      <c r="T14" s="36"/>
      <c r="U14" s="36"/>
      <c r="V14" s="36"/>
      <c r="W14" s="36"/>
    </row>
    <row r="15" spans="1:23" s="22" customFormat="1" ht="51" x14ac:dyDescent="0.25">
      <c r="A15" s="37">
        <v>4</v>
      </c>
      <c r="B15" s="38" t="s">
        <v>97</v>
      </c>
      <c r="C15" s="32">
        <v>0</v>
      </c>
      <c r="D15" s="32">
        <v>0</v>
      </c>
      <c r="E15" s="33"/>
      <c r="F15" s="32">
        <v>0</v>
      </c>
      <c r="G15" s="32">
        <v>0</v>
      </c>
      <c r="H15" s="33"/>
      <c r="I15" s="32">
        <v>15</v>
      </c>
      <c r="J15" s="32">
        <v>26</v>
      </c>
      <c r="K15" s="33"/>
      <c r="L15" s="32">
        <v>15</v>
      </c>
      <c r="M15" s="32">
        <v>26</v>
      </c>
      <c r="N15" s="33"/>
      <c r="O15" s="32">
        <v>0</v>
      </c>
      <c r="P15" s="32">
        <v>0</v>
      </c>
      <c r="Q15" s="33"/>
      <c r="R15" s="32">
        <f t="shared" si="0"/>
        <v>52</v>
      </c>
      <c r="S15" s="34"/>
      <c r="T15" s="36"/>
      <c r="U15" s="36"/>
      <c r="V15" s="36"/>
      <c r="W15" s="36"/>
    </row>
    <row r="16" spans="1:23" s="22" customFormat="1" ht="51" x14ac:dyDescent="0.25">
      <c r="A16" s="37">
        <v>5</v>
      </c>
      <c r="B16" s="38" t="s">
        <v>98</v>
      </c>
      <c r="C16" s="32">
        <v>0</v>
      </c>
      <c r="D16" s="32">
        <v>0</v>
      </c>
      <c r="E16" s="33"/>
      <c r="F16" s="32">
        <v>0</v>
      </c>
      <c r="G16" s="32">
        <v>0</v>
      </c>
      <c r="H16" s="33"/>
      <c r="I16" s="32">
        <v>5</v>
      </c>
      <c r="J16" s="32">
        <v>0</v>
      </c>
      <c r="K16" s="33"/>
      <c r="L16" s="32">
        <v>0</v>
      </c>
      <c r="M16" s="32">
        <v>1</v>
      </c>
      <c r="N16" s="33"/>
      <c r="O16" s="32">
        <v>0</v>
      </c>
      <c r="P16" s="32">
        <v>0</v>
      </c>
      <c r="Q16" s="33"/>
      <c r="R16" s="32">
        <f t="shared" si="0"/>
        <v>1</v>
      </c>
      <c r="S16" s="34"/>
      <c r="T16" s="34"/>
      <c r="U16" s="35"/>
      <c r="V16" s="35"/>
      <c r="W16" s="35"/>
    </row>
    <row r="17" spans="1:20" s="22" customFormat="1" ht="51" x14ac:dyDescent="0.25">
      <c r="A17" s="37">
        <v>6</v>
      </c>
      <c r="B17" s="38" t="s">
        <v>99</v>
      </c>
      <c r="C17" s="32">
        <v>0</v>
      </c>
      <c r="D17" s="32">
        <v>0</v>
      </c>
      <c r="E17" s="33"/>
      <c r="F17" s="32">
        <v>0</v>
      </c>
      <c r="G17" s="32">
        <v>0</v>
      </c>
      <c r="H17" s="33"/>
      <c r="I17" s="32">
        <v>3</v>
      </c>
      <c r="J17" s="32">
        <v>0</v>
      </c>
      <c r="K17" s="33"/>
      <c r="L17" s="32">
        <v>1</v>
      </c>
      <c r="M17" s="32">
        <v>1</v>
      </c>
      <c r="N17" s="33"/>
      <c r="O17" s="32">
        <v>0</v>
      </c>
      <c r="P17" s="32">
        <v>0</v>
      </c>
      <c r="Q17" s="33"/>
      <c r="R17" s="32">
        <f t="shared" si="0"/>
        <v>1</v>
      </c>
      <c r="S17" s="34"/>
      <c r="T17" s="34"/>
    </row>
    <row r="18" spans="1:20" s="22" customFormat="1" ht="89.25" x14ac:dyDescent="0.25">
      <c r="A18" s="37">
        <v>7</v>
      </c>
      <c r="B18" s="38" t="s">
        <v>100</v>
      </c>
      <c r="C18" s="32">
        <v>0</v>
      </c>
      <c r="D18" s="32">
        <v>0</v>
      </c>
      <c r="E18" s="32"/>
      <c r="F18" s="32">
        <v>0</v>
      </c>
      <c r="G18" s="32">
        <v>0</v>
      </c>
      <c r="H18" s="32"/>
      <c r="I18" s="32">
        <v>0</v>
      </c>
      <c r="J18" s="32">
        <v>0</v>
      </c>
      <c r="K18" s="32"/>
      <c r="L18" s="32">
        <v>0</v>
      </c>
      <c r="M18" s="32">
        <v>0</v>
      </c>
      <c r="N18" s="32"/>
      <c r="O18" s="32">
        <v>0</v>
      </c>
      <c r="P18" s="32">
        <v>0</v>
      </c>
      <c r="Q18" s="32"/>
      <c r="R18" s="32">
        <f t="shared" si="0"/>
        <v>0</v>
      </c>
      <c r="S18" s="34"/>
      <c r="T18" s="34"/>
    </row>
    <row r="19" spans="1:20" s="22" customFormat="1" x14ac:dyDescent="0.25">
      <c r="A19" s="39" t="s">
        <v>101</v>
      </c>
      <c r="B19" s="38" t="s">
        <v>94</v>
      </c>
      <c r="C19" s="32">
        <v>0</v>
      </c>
      <c r="D19" s="32">
        <v>0</v>
      </c>
      <c r="E19" s="32"/>
      <c r="F19" s="32">
        <v>0</v>
      </c>
      <c r="G19" s="32">
        <v>0</v>
      </c>
      <c r="H19" s="32"/>
      <c r="I19" s="32">
        <v>0</v>
      </c>
      <c r="J19" s="32">
        <v>0</v>
      </c>
      <c r="K19" s="32"/>
      <c r="L19" s="32">
        <v>0</v>
      </c>
      <c r="M19" s="32">
        <v>0</v>
      </c>
      <c r="N19" s="32"/>
      <c r="O19" s="32">
        <v>0</v>
      </c>
      <c r="P19" s="32">
        <v>0</v>
      </c>
      <c r="Q19" s="32"/>
      <c r="R19" s="32">
        <f t="shared" si="0"/>
        <v>0</v>
      </c>
      <c r="S19" s="34"/>
    </row>
    <row r="20" spans="1:20" s="22" customFormat="1" x14ac:dyDescent="0.25">
      <c r="A20" s="39" t="s">
        <v>102</v>
      </c>
      <c r="B20" s="38" t="s">
        <v>103</v>
      </c>
      <c r="C20" s="32">
        <v>0</v>
      </c>
      <c r="D20" s="32">
        <v>0</v>
      </c>
      <c r="E20" s="32"/>
      <c r="F20" s="32">
        <v>0</v>
      </c>
      <c r="G20" s="32">
        <v>0</v>
      </c>
      <c r="H20" s="32"/>
      <c r="I20" s="32">
        <v>0</v>
      </c>
      <c r="J20" s="32">
        <v>0</v>
      </c>
      <c r="K20" s="32"/>
      <c r="L20" s="32">
        <v>0</v>
      </c>
      <c r="M20" s="32">
        <v>0</v>
      </c>
      <c r="N20" s="32"/>
      <c r="O20" s="32">
        <v>0</v>
      </c>
      <c r="P20" s="32">
        <v>0</v>
      </c>
      <c r="Q20" s="32"/>
      <c r="R20" s="32">
        <f t="shared" si="0"/>
        <v>0</v>
      </c>
      <c r="S20" s="34"/>
    </row>
    <row r="21" spans="1:20" ht="51.75" thickBot="1" x14ac:dyDescent="0.3">
      <c r="A21" s="40">
        <v>8</v>
      </c>
      <c r="B21" s="41" t="s">
        <v>104</v>
      </c>
      <c r="C21" s="32">
        <v>0</v>
      </c>
      <c r="D21" s="32"/>
      <c r="E21" s="32"/>
      <c r="F21" s="32">
        <v>0</v>
      </c>
      <c r="G21" s="32"/>
      <c r="H21" s="32"/>
      <c r="I21" s="32">
        <v>0</v>
      </c>
      <c r="J21" s="32"/>
      <c r="K21" s="32"/>
      <c r="L21" s="32">
        <v>0</v>
      </c>
      <c r="M21" s="32"/>
      <c r="N21" s="32"/>
      <c r="O21" s="32">
        <v>0</v>
      </c>
      <c r="P21" s="32">
        <v>0</v>
      </c>
      <c r="Q21" s="32"/>
      <c r="R21" s="32">
        <f t="shared" si="0"/>
        <v>0</v>
      </c>
      <c r="S21" s="34"/>
    </row>
  </sheetData>
  <mergeCells count="10">
    <mergeCell ref="D3:O3"/>
    <mergeCell ref="A6:A8"/>
    <mergeCell ref="B6:B8"/>
    <mergeCell ref="C6:Q6"/>
    <mergeCell ref="R6:R8"/>
    <mergeCell ref="C7:E7"/>
    <mergeCell ref="F7:H7"/>
    <mergeCell ref="I7:K7"/>
    <mergeCell ref="L7:N7"/>
    <mergeCell ref="O7:Q7"/>
  </mergeCells>
  <pageMargins left="0.7" right="0.7" top="0.75" bottom="0.75" header="0.3" footer="0.3"/>
  <pageSetup paperSize="8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20</vt:i4>
      </vt:variant>
      <vt:variant>
        <vt:lpstr>Именованные диапазоны</vt:lpstr>
      </vt:variant>
      <vt:variant>
        <vt:i4>3</vt:i4>
      </vt:variant>
    </vt:vector>
  </HeadingPairs>
  <TitlesOfParts>
    <vt:vector size="23" baseType="lpstr">
      <vt:lpstr>прил 1 Приборы учета</vt:lpstr>
      <vt:lpstr>прил 1  Передача ЭЭ</vt:lpstr>
      <vt:lpstr>прил 1 Допуск к ПУ</vt:lpstr>
      <vt:lpstr>Прил 7  1. Инф-ция о ТСО (2)</vt:lpstr>
      <vt:lpstr>Прил 7 2. Показатели качест (2</vt:lpstr>
      <vt:lpstr>Прил 7 2.2 Рейтинг структ е (2</vt:lpstr>
      <vt:lpstr>Прил 7 2.3 Мероприятия</vt:lpstr>
      <vt:lpstr>Прил 7 3.1, 3.2, 3.3</vt:lpstr>
      <vt:lpstr>Прил 7 3.4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п. 1.4. Износ</vt:lpstr>
      <vt:lpstr>'Прил 7 2. Показатели качест (2'!Область_печати</vt:lpstr>
      <vt:lpstr>'Прил 7 2.2 Рейтинг структ е (2'!Область_печати</vt:lpstr>
      <vt:lpstr>'Прил 7 3.4 ТП'!Область_печати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2022-03-30T13:13:11Z</dcterms:modified>
</cp:coreProperties>
</file>