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25" tabRatio="814" firstSheet="14" activeTab="19"/>
  </bookViews>
  <sheets>
    <sheet name="прил 1 Приборы учета" sheetId="23" r:id="rId1"/>
    <sheet name="прил 1  Передача ЭЭ" sheetId="24" r:id="rId2"/>
    <sheet name="прил 1 Допуск к ПУ" sheetId="25" r:id="rId3"/>
    <sheet name="Прил 7  1. Инф-ция о ТСО" sheetId="20" r:id="rId4"/>
    <sheet name="Прил 7 2.1 Показатели качест (2" sheetId="21" r:id="rId5"/>
    <sheet name="Прил 7 2.2 Рейтинг структ е (2" sheetId="22" r:id="rId6"/>
    <sheet name="Прил 7 2.3 Мероприятия" sheetId="17" r:id="rId7"/>
    <sheet name="Прил 7 3.1, 3.2, 3.3" sheetId="18" r:id="rId8"/>
    <sheet name="Прил 7.3.4 ТП" sheetId="6" r:id="rId9"/>
    <sheet name="Прил 7.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19" r:id="rId20"/>
  </sheets>
  <externalReferences>
    <externalReference r:id="rId21"/>
  </externalReferences>
  <definedNames>
    <definedName name="_xlnm.Print_Area" localSheetId="4">'Прил 7 2.1 Показатели качест (2'!$A$1:$E$29</definedName>
    <definedName name="_xlnm.Print_Area" localSheetId="8">'Прил 7.3.4 ТП'!$A$1:$R$22</definedName>
  </definedNames>
  <calcPr calcId="152511"/>
</workbook>
</file>

<file path=xl/calcChain.xml><?xml version="1.0" encoding="utf-8"?>
<calcChain xmlns="http://schemas.openxmlformats.org/spreadsheetml/2006/main">
  <c r="R9" i="22" l="1"/>
  <c r="Q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E17" i="21"/>
  <c r="E16" i="21"/>
  <c r="E13" i="21"/>
  <c r="E12" i="21"/>
  <c r="E11" i="21"/>
  <c r="E8" i="21"/>
  <c r="E18" i="20"/>
  <c r="E14" i="20"/>
  <c r="E13" i="20"/>
  <c r="E9" i="20"/>
  <c r="E8" i="20"/>
  <c r="R22" i="6" l="1"/>
  <c r="N22" i="6"/>
  <c r="K22" i="6"/>
  <c r="H22" i="6"/>
  <c r="E22" i="6"/>
  <c r="R21" i="6"/>
  <c r="R20" i="6"/>
  <c r="R19" i="6"/>
  <c r="R18" i="6"/>
  <c r="N18" i="6"/>
  <c r="K18" i="6"/>
  <c r="H18" i="6"/>
  <c r="E18" i="6"/>
  <c r="R17" i="6"/>
  <c r="N17" i="6"/>
  <c r="K17" i="6"/>
  <c r="H17" i="6"/>
  <c r="E17" i="6"/>
  <c r="R16" i="6"/>
  <c r="N16" i="6"/>
  <c r="K16" i="6"/>
  <c r="H16" i="6"/>
  <c r="E16" i="6"/>
  <c r="R15" i="6"/>
  <c r="R14" i="6"/>
  <c r="R13" i="6"/>
  <c r="R12" i="6"/>
  <c r="N12" i="6"/>
  <c r="K12" i="6"/>
  <c r="H12" i="6"/>
  <c r="E12" i="6"/>
  <c r="R11" i="6"/>
  <c r="N11" i="6"/>
  <c r="K11" i="6"/>
  <c r="H11" i="6"/>
  <c r="E11" i="6"/>
  <c r="E8" i="11" l="1"/>
  <c r="T36" i="8"/>
  <c r="T33" i="8"/>
  <c r="M33" i="8"/>
  <c r="G33" i="8"/>
  <c r="T32" i="8"/>
  <c r="M32" i="8"/>
  <c r="M31" i="8"/>
  <c r="M30" i="8"/>
  <c r="G30" i="8"/>
  <c r="M29" i="8"/>
  <c r="G29" i="8"/>
  <c r="M27" i="8"/>
  <c r="G27" i="8"/>
  <c r="T18" i="8"/>
  <c r="M18" i="8"/>
  <c r="G18" i="8"/>
  <c r="T16" i="8"/>
  <c r="M16" i="8"/>
  <c r="G16" i="8"/>
</calcChain>
</file>

<file path=xl/sharedStrings.xml><?xml version="1.0" encoding="utf-8"?>
<sst xmlns="http://schemas.openxmlformats.org/spreadsheetml/2006/main" count="1313" uniqueCount="407">
  <si>
    <t>Показатель</t>
  </si>
  <si>
    <t>N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</si>
  <si>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</si>
  <si>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</si>
  <si>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</si>
  <si>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</si>
  <si>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</si>
  <si>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</si>
  <si>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</si>
  <si>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</si>
  <si>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</si>
  <si>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</si>
  <si>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</si>
  <si>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</si>
  <si>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</si>
  <si>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</si>
  <si>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4.1</t>
  </si>
  <si>
    <t>4.2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</si>
  <si>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</si>
  <si>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</si>
  <si>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</si>
  <si>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</si>
  <si>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</si>
  <si>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</si>
  <si>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</si>
  <si>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</si>
  <si>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</si>
  <si>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</si>
  <si>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</si>
  <si>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</si>
  <si>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</si>
  <si>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</si>
  <si>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</si>
  <si>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</si>
  <si>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</si>
  <si>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</si>
  <si>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</si>
  <si>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</si>
  <si>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</si>
  <si>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</si>
  <si>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</si>
  <si>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</si>
  <si>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</si>
  <si>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</si>
  <si>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</si>
  <si>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</si>
  <si>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</si>
  <si>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</si>
  <si>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</si>
  <si>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</si>
  <si>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</si>
  <si>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</si>
  <si>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</si>
  <si>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</si>
  <si>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</si>
  <si>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</si>
  <si>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</si>
  <si>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</si>
  <si>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</si>
  <si>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</si>
  <si>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</si>
  <si>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</si>
  <si>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</si>
  <si>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</si>
  <si>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</si>
  <si>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</si>
  <si>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</si>
  <si>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</si>
  <si>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</si>
  <si>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</si>
  <si>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</si>
  <si>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</si>
  <si>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</si>
  <si>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</si>
  <si>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</si>
  <si>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</si>
  <si>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</si>
  <si>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</si>
  <si>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</si>
  <si>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</si>
  <si>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</si>
  <si>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</si>
  <si>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</si>
  <si>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</si>
  <si>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</si>
  <si>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</si>
  <si>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</si>
  <si>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</si>
  <si>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</si>
  <si>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</si>
  <si>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</si>
  <si>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</si>
  <si>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</si>
  <si>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</si>
  <si>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</si>
  <si>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</si>
  <si>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</si>
  <si>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</si>
  <si>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</si>
  <si>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</si>
  <si>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</si>
  <si>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</si>
  <si>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</si>
  <si>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</si>
  <si>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</si>
  <si>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</si>
  <si>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</si>
  <si>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</si>
  <si>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</si>
  <si>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</si>
  <si>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</si>
  <si>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</si>
  <si>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</si>
  <si>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</si>
  <si>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</si>
  <si>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4.2 Информация о деятельности офисов обслуживания потребителей.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</si>
  <si>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</si>
  <si>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</si>
  <si>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</si>
  <si>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</si>
  <si>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</si>
  <si>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</si>
  <si>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</si>
  <si>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</si>
  <si>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</si>
  <si>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</si>
  <si>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</si>
  <si>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</si>
  <si>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</si>
  <si>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</si>
  <si>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</si>
  <si>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</si>
  <si>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</si>
  <si>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</si>
  <si>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</si>
  <si>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</si>
  <si>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</si>
  <si>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</si>
  <si>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</si>
  <si>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</si>
  <si>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</si>
  <si>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</si>
  <si>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</si>
  <si>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</si>
  <si>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</si>
  <si>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</si>
  <si>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</si>
  <si>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</si>
  <si>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</si>
  <si>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</si>
  <si>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</si>
  <si>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</si>
  <si>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</si>
  <si>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</si>
  <si>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</si>
  <si>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</si>
  <si>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</si>
  <si>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</si>
  <si>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</si>
  <si>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</si>
  <si>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</si>
  <si>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</si>
  <si>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</si>
  <si>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</si>
  <si>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</si>
  <si>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</si>
  <si>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</si>
  <si>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</si>
  <si>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прочее (отключение/ включение ээ)</t>
  </si>
  <si>
    <t xml:space="preserve">9:00-18:00 </t>
  </si>
  <si>
    <t>8(495)516-04-90; 8(495)516-79-14;   8(495)516-79-11 zayavka_tp@mskenergo.ru info@mskenergo.ru</t>
  </si>
  <si>
    <t>8 (495) 516-79-14; 8(495) 516-04-90;  8 (495) 516-79-11</t>
  </si>
  <si>
    <t>прочее (переоформление документов ТП)</t>
  </si>
  <si>
    <t>нет</t>
  </si>
  <si>
    <t>да</t>
  </si>
  <si>
    <t>№ П/П</t>
  </si>
  <si>
    <t>Мероприятия, направленные на работу с социально уязвимыми группами населения</t>
  </si>
  <si>
    <t>Клиентский отдел АО "МСК Энерго" г. Москвы оборудован дополнительными комфортабельными местами ожидания.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</si>
  <si>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</si>
  <si>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Тема опроса</t>
  </si>
  <si>
    <t>Характеристики оценок</t>
  </si>
  <si>
    <t xml:space="preserve">Качество обслуживание в клиентском офисе </t>
  </si>
  <si>
    <t>Внутренняя оснащенность клиентского отдела</t>
  </si>
  <si>
    <t>Клиенты удовлетворены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</si>
  <si>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</si>
  <si>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</si>
  <si>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</si>
  <si>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</si>
  <si>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</si>
  <si>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</si>
  <si>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</si>
  <si>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</si>
  <si>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</si>
  <si>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</si>
  <si>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</si>
  <si>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</si>
  <si>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</si>
  <si>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</si>
  <si>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</si>
  <si>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</si>
  <si>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</si>
  <si>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</si>
  <si>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Адаптирование клиентского офиса для групп с ограниченными возможностями</t>
  </si>
  <si>
    <t>Повышение информативности потребителей о компании и ее услугах</t>
  </si>
  <si>
    <t>Организация стендов с образцами заполненных заявок на выполнение услуг в клиентком отделе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</si>
  <si>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</si>
  <si>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</si>
  <si>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</si>
  <si>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</si>
  <si>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Доступ для посещения клиентского отдела АО "МСК Энерго" г. Москвы обеспечен в полном объеме (в том числе для категории лиц с ограниченными возможностями).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</si>
  <si>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</si>
  <si>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№ пп</t>
  </si>
  <si>
    <t>Наименование мероприятия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</si>
  <si>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</si>
  <si>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</si>
  <si>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повышение квалификация персонала.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</si>
  <si>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</si>
  <si>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</si>
  <si>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актулизация сайта организации в соответствии с нововведеями в законодательстве РФ</t>
  </si>
  <si>
    <t>оптимизация обработок заявок по ТП, консультирование по возникшим вопросам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</si>
  <si>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пунктом).*</t>
  </si>
  <si>
    <t>4.3. Информация о заочном обслуживании потребителей посредством телефонной связи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</si>
  <si>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</si>
  <si>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Информация об износе ОС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</si>
  <si>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</si>
  <si>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</si>
  <si>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</si>
  <si>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</si>
  <si>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Здания</t>
  </si>
  <si>
    <t>Сооружения</t>
  </si>
  <si>
    <t>Машины и оборудование (кроме офисного)</t>
  </si>
  <si>
    <t>Объект электросетевого хозяйства</t>
  </si>
  <si>
    <t>Значение показателя, годы</t>
  </si>
  <si>
    <t>Динамика изменения показателя,%</t>
  </si>
  <si>
    <t>Воздушные линии</t>
  </si>
  <si>
    <t>ВН (110 кВ и выше), км</t>
  </si>
  <si>
    <t>СН1 (35 - 60 кВ), км</t>
  </si>
  <si>
    <t>СН2 (1 - 20 кВ), км</t>
  </si>
  <si>
    <t>НН (до 1 кВ), км</t>
  </si>
  <si>
    <t>Кабельные линии</t>
  </si>
  <si>
    <t>Трансформаторные подстанции</t>
  </si>
  <si>
    <t>ВН (110 кВ и выше), шт</t>
  </si>
  <si>
    <t>СН1 (35 - 60 кВ), шт</t>
  </si>
  <si>
    <t>СН2 (1 - 20 кВ), шт</t>
  </si>
  <si>
    <t>3.4</t>
  </si>
  <si>
    <t>НН (до 1 кВ), шт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</si>
  <si>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</si>
  <si>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</si>
  <si>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ВН (110 кВ и выше)</t>
  </si>
  <si>
    <t>СН1 (35 - 60 кВ)</t>
  </si>
  <si>
    <t>СН2 (1 - 20 кВ)</t>
  </si>
  <si>
    <t>НН (до 1 кВ)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</si>
  <si>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</si>
  <si>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</si>
  <si>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</si>
  <si>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</si>
  <si>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</si>
  <si>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</si>
  <si>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</si>
  <si>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</si>
  <si>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</si>
  <si>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</si>
  <si>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</si>
  <si>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</si>
  <si>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</si>
  <si>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</si>
  <si>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</si>
  <si>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</si>
  <si>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</si>
  <si>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</si>
  <si>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</si>
  <si>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</si>
  <si>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</si>
  <si>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</si>
  <si>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</si>
  <si>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</si>
  <si>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</si>
  <si>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</si>
  <si>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</si>
  <si>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</si>
  <si>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</si>
  <si>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</si>
  <si>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</si>
  <si>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</si>
  <si>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</si>
  <si>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</si>
  <si>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</si>
  <si>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</si>
  <si>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</si>
  <si>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</si>
  <si>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</si>
  <si>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</si>
  <si>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</si>
  <si>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</si>
  <si>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</si>
  <si>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 xml:space="preserve">Рассмотрение запроса подготовка ответа.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</si>
  <si>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</si>
  <si>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</si>
  <si>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</si>
  <si>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</si>
  <si>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</si>
  <si>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В течение 3 рабочих дней со дня получения заявки.</t>
  </si>
  <si>
    <t>ЦОК</t>
  </si>
  <si>
    <t>г. Москва, Мукомольный пр-д, д. 2а</t>
  </si>
  <si>
    <t>1. Прием обращений граждан;                2. Выдача документов и ответов по обращениям;      3. Консультация устн.; 4.Оформление услуг согласно перечню</t>
  </si>
  <si>
    <t>М-00147</t>
  </si>
  <si>
    <t>М-01190</t>
  </si>
  <si>
    <t>М-01956</t>
  </si>
  <si>
    <t>К-02511</t>
  </si>
  <si>
    <t>М-02801</t>
  </si>
  <si>
    <t>Л-03816</t>
  </si>
  <si>
    <t>М-04246</t>
  </si>
  <si>
    <t>М-05069</t>
  </si>
  <si>
    <t>М-05536</t>
  </si>
  <si>
    <t>М-06037</t>
  </si>
  <si>
    <t>Л-06930</t>
  </si>
  <si>
    <t>К-07563</t>
  </si>
  <si>
    <t>К-07868</t>
  </si>
  <si>
    <t>М-08997</t>
  </si>
  <si>
    <t>К-09846</t>
  </si>
  <si>
    <t>М-11323</t>
  </si>
  <si>
    <t>Л-12174</t>
  </si>
  <si>
    <t>К-13031</t>
  </si>
  <si>
    <t>М-13233</t>
  </si>
  <si>
    <t>М-13783</t>
  </si>
  <si>
    <t>К-14327</t>
  </si>
  <si>
    <t>М-15214</t>
  </si>
  <si>
    <t>Л-18021</t>
  </si>
  <si>
    <t>М-15355</t>
  </si>
  <si>
    <t>К-17285</t>
  </si>
  <si>
    <r>
      <t xml:space="preserve">Плата не взимается или взимается в соответствии с предлагаемой АО </t>
    </r>
    <r>
      <rPr>
        <u/>
        <sz val="10"/>
        <color theme="1"/>
        <rFont val="Calibri"/>
        <family val="2"/>
        <charset val="204"/>
      </rPr>
      <t>«МСК Энерго» стоимостью работ</t>
    </r>
    <r>
      <rPr>
        <u/>
        <sz val="10"/>
        <color theme="1"/>
        <rFont val="Courier New"/>
        <family val="3"/>
        <charset val="204"/>
      </rPr>
      <t>.</t>
    </r>
  </si>
  <si>
    <t>Результат</t>
  </si>
  <si>
    <t>Регистрация заявки.</t>
  </si>
  <si>
    <t>Не позднее 3 рабочих дней с даты получения обращения потребителя.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</si>
  <si>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энергии*.</t>
  </si>
  <si>
    <t>Уведомление направляется в письменной форме.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</si>
  <si>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1).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</si>
  <si>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энергии*.</t>
  </si>
  <si>
    <t>Осмотр осуществляется на объекте заявителя.</t>
  </si>
  <si>
    <t>В течение 10 рабочих дней со дня получения полного комплекта документов по этапу 1.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</si>
  <si>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энергии*.</t>
  </si>
  <si>
    <t>Оказание заявителю услуг по установке, замене и (или) эксплуатации учета.</t>
  </si>
  <si>
    <t>Не позднее 6 месяцев с даты получения обращения потребителя.</t>
  </si>
  <si>
    <t>ПЕРЕДАЧА ЭЛЕКТРИЧЕСКОЙ ЭНЕРГИИ</t>
  </si>
  <si>
    <t xml:space="preserve">Круг заявителей &lt;1&gt;: Гарантирующие поставщики, энергосбытовые организации, сетевые организации, потребители электрической энергии.
 </t>
  </si>
  <si>
    <t xml:space="preserve">В соответствии с тарифами на услуги по передаче электрической энергии, утвержденными ДЭПиР города Москвы, и условиями заключенного договора оказания услуг по передаче электрической энергии. </t>
  </si>
  <si>
    <t xml:space="preserve">Условия оказания услуги (процесса) &lt;2&gt;: В соответствии с требованиями действующего законодательства. </t>
  </si>
  <si>
    <t>Заключение договора 
оказания услуг по передаче 
электрической энергии</t>
  </si>
  <si>
    <t>Направление лицом, 
имеющим намерение 
заключить договор, 
заявления о заключении 
договора с комплектом 
необходимых документов</t>
  </si>
  <si>
    <t>Произвольная</t>
  </si>
  <si>
    <t>30 дней с момента 
получения необходимого 
комплекта документов</t>
  </si>
  <si>
    <r>
      <t xml:space="preserve">Пункт 20 Правил 
недискриминационного 
доступа </t>
    </r>
    <r>
      <rPr>
        <sz val="11"/>
        <color theme="1"/>
        <rFont val="Calibri"/>
        <family val="2"/>
        <charset val="204"/>
      </rPr>
      <t>¹.</t>
    </r>
    <r>
      <rPr>
        <sz val="11"/>
        <color theme="1"/>
        <rFont val="Calibri"/>
        <family val="2"/>
        <charset val="204"/>
        <scheme val="minor"/>
      </rPr>
      <t xml:space="preserve">
Статья 432 Гражданский 
Кодекс РФ</t>
    </r>
  </si>
  <si>
    <t>Оформление Акта
оказания услуг по
передаче
электрической
энергии</t>
  </si>
  <si>
    <t>Оформление Акта оказания
услуг по передаче
электрической энергии
производится при условии
предоставления заявителем
документов,
предусмотренных
заключенным договором и
подтверждающих оказание
услуг по передаче
электрической энергии в
отчетном периоде</t>
  </si>
  <si>
    <t>Установлена
договором
оказания услуг
по передаче
электрической
энергии</t>
  </si>
  <si>
    <t>Ежемесячно</t>
  </si>
  <si>
    <r>
      <t xml:space="preserve">Пункт 193 «О 
функционировании 
розничных рынков 
электрической энергии» </t>
    </r>
    <r>
      <rPr>
        <sz val="11"/>
        <color theme="1"/>
        <rFont val="Calibri"/>
        <family val="2"/>
        <charset val="204"/>
      </rPr>
      <t>².</t>
    </r>
  </si>
  <si>
    <t>Внесение изменений в 
договор оказания услуг по 
передаче электрической 
энергии</t>
  </si>
  <si>
    <t>Внесение изменений в 
условия договора оказания 
услуг по передаче 
электрической энергии по 
инициативе одной из сторон 
договора и/или изменение 
законодательства</t>
  </si>
  <si>
    <t>Дополнительное 
соглашение о внесении 
изменений в договор 
или письменное 
уведомление об 
изменении адреса, 
банковских реквизитов, 
руководителя 
контрагента</t>
  </si>
  <si>
    <t>По мере необходимости</t>
  </si>
  <si>
    <t>Глава 29 Гражданский 
Кодекс РФ</t>
  </si>
  <si>
    <t>Расторжение договора 
оказания услуг по 
передаче электрической 
энергии</t>
  </si>
  <si>
    <t>Расторжение договора 
оказания услуг по передаче 
электрической энергии по 
инициативе одной из сторон 
договора</t>
  </si>
  <si>
    <t xml:space="preserve">Соглашение о 
расторжении
</t>
  </si>
  <si>
    <t>Срок расторжения 
договора указывается в 
соглашении о 
расторжении</t>
  </si>
  <si>
    <t>Пункт 32 Правил 
недискриминационного 
доступа.
Пункт 1 Статья 450 
Гражданский Кодекс РФ</t>
  </si>
  <si>
    <t>Расчет объема 
переданной 
электрической энергии</t>
  </si>
  <si>
    <t>Определение объема услуг 
по передаче электрической 
энергии в рамках исполнения 
договора оказания услуг по 
передаче электрической 
энергии</t>
  </si>
  <si>
    <t>Установлена 
договором оказания 
услуг по передаче 
электрической энергии</t>
  </si>
  <si>
    <t>Постановление 
Правительства 
Российской Федерации 
от 04.05.2012 г. № 442 
«О функционировании 
розничных рынков 
электрической энергии, 
полном и (или) 
частичном ограничении 
режима потребления 
электрической энергии</t>
  </si>
  <si>
    <t>Выдача документов в рамках оказания услуг по передаче электрической энергии</t>
  </si>
  <si>
    <t>Выдача потребителю услуг 
документов, оформление 
которых предусмотрено 
договором оказания услуг по 
передаче электрической 
энергии</t>
  </si>
  <si>
    <t xml:space="preserve">Установлена 
договором оказания 
услуг по передаче 
электрической энергии
</t>
  </si>
  <si>
    <t xml:space="preserve">Постановление 
Правительства 
Российской Федерации 
от 04.05.2012 г. № 442 
«О функционировании 
розничных рынков 
электрической энергии, 
полном и (или) 
частичном ограничении 
режима потребления 
электрической энергии»
</t>
  </si>
  <si>
    <r>
      <rPr>
        <sz val="11"/>
        <rFont val="Calibri"/>
        <family val="2"/>
      </rPr>
      <t>¹</t>
    </r>
    <r>
      <rPr>
        <sz val="11"/>
        <rFont val="Calibri"/>
        <family val="2"/>
        <scheme val="minor"/>
      </rPr>
      <t xml:space="preserve"> Правила недискриминационного доступа к услугам по передаче электрической энергии и оказания этих услуг, утвержденные постановлением Правительства РФ от 27.12.2004 № 861 (с изм. и доп., вступ. в силу с 24.09.2020)</t>
    </r>
  </si>
  <si>
    <t>² Основные правила функционирования розничных рынков электрической энергии, утвержденные Постановлением Правительства РФ от 04.05.2012 № 442 (с изм. и доп., вступ. в силу с 24.09.2020)</t>
  </si>
  <si>
    <t xml:space="preserve">ДОПУСК УПОЛНОМОЧЕННЫХ ПРЕДСТАВИТЕЛЕЙ ПОТРЕБИТЕЛЯ УСЛУГ В ПУНКТЫ КОНТРОЛЯ И УЧЕТА КОЛИЧЕСТВА И КАЧЕСТВА ЭЛЕКТРИЧЕСКОЙ ЭНЕРГИИ </t>
  </si>
  <si>
    <t>За предоставление услуги плата не взимается.</t>
  </si>
  <si>
    <r>
      <t xml:space="preserve">Условия оказания услуги (процесса) &lt;2&gt;: технологическое присоединение к электрическим сетям сетевой организации (в том числе опосредованно) в установленном порядке энергопринимающих устройств и (или) объектов электроэнегретики заявителя, заключенный с АО </t>
    </r>
    <r>
      <rPr>
        <u/>
        <sz val="11"/>
        <color theme="10"/>
        <rFont val="Calibri"/>
        <family val="2"/>
        <charset val="204"/>
      </rPr>
      <t>«</t>
    </r>
    <r>
      <rPr>
        <u/>
        <sz val="11"/>
        <color theme="10"/>
        <rFont val="Calibri"/>
        <family val="2"/>
        <scheme val="minor"/>
      </rPr>
      <t>МСК Энерго</t>
    </r>
    <r>
      <rPr>
        <u/>
        <sz val="11"/>
        <color theme="10"/>
        <rFont val="Calibri"/>
        <family val="2"/>
        <charset val="204"/>
      </rPr>
      <t>»</t>
    </r>
    <r>
      <rPr>
        <u/>
        <sz val="11"/>
        <color theme="10"/>
        <rFont val="Calibri"/>
        <family val="2"/>
        <scheme val="minor"/>
      </rPr>
      <t xml:space="preserve"> договор об оказании услуг по передаче электрической энергии или договор энергоснабжения с гарантирующим поставщиком (энергосбытовой организацией)</t>
    </r>
  </si>
  <si>
    <t>Результат оказания услуги (процесса):  допуск уполномоченных представителей потребителя услуг в пункты контроля и учета количества и качества электрической энергии на объектах АО «МСК Энерго».</t>
  </si>
  <si>
    <t xml:space="preserve">Заявитель направляет письмо о допуске в пункты контроля и учета количества и качества электрической энергии на объектах АО «МСК Энерго» с указанием даты и времени                                                             </t>
  </si>
  <si>
    <t>Регистрация запроса</t>
  </si>
  <si>
    <t>Запрос предоставляется в письменной форме.</t>
  </si>
  <si>
    <t>Не ограничен</t>
  </si>
  <si>
    <r>
      <t>Пункт 15 Правил недискриминационного доступа</t>
    </r>
    <r>
      <rPr>
        <sz val="11"/>
        <color theme="1"/>
        <rFont val="Calibri"/>
        <family val="2"/>
        <charset val="204"/>
      </rPr>
      <t>¹</t>
    </r>
    <r>
      <rPr>
        <sz val="11"/>
        <color theme="1"/>
        <rFont val="Calibri"/>
        <family val="2"/>
        <charset val="204"/>
        <scheme val="minor"/>
      </rPr>
      <t xml:space="preserve"> . Пункт 168 Основных положений функционирования розничных рынков электрической энергии</t>
    </r>
    <r>
      <rPr>
        <sz val="11"/>
        <color theme="1"/>
        <rFont val="Calibri"/>
        <family val="2"/>
        <charset val="204"/>
      </rPr>
      <t>²</t>
    </r>
    <r>
      <rPr>
        <sz val="11"/>
        <color theme="1"/>
        <rFont val="Calibri"/>
        <family val="2"/>
        <charset val="204"/>
        <scheme val="minor"/>
      </rPr>
      <t xml:space="preserve">                     </t>
    </r>
  </si>
  <si>
    <t xml:space="preserve">Сетевая организация рассматривает запрос и, в случае невозможности допуска в указанные в запросе дату и время, направляет заявителю ответ с предложением иной даты и времени предоставления допуска. </t>
  </si>
  <si>
    <t>Направление ответа (в случае невозможности допуска в указанное в запросе время)</t>
  </si>
  <si>
    <t>В соответствии с условиями договора об оказании услуг по передаче электрической энергии</t>
  </si>
  <si>
    <r>
      <t xml:space="preserve">Подпункт </t>
    </r>
    <r>
      <rPr>
        <sz val="11"/>
        <color theme="1"/>
        <rFont val="Calibri"/>
        <family val="2"/>
        <charset val="204"/>
      </rPr>
      <t>«</t>
    </r>
    <r>
      <rPr>
        <sz val="11"/>
        <color theme="1"/>
        <rFont val="Calibri"/>
        <family val="2"/>
        <charset val="204"/>
        <scheme val="minor"/>
      </rPr>
      <t>д</t>
    </r>
    <r>
      <rPr>
        <sz val="11"/>
        <color theme="1"/>
        <rFont val="Calibri"/>
        <family val="2"/>
        <charset val="204"/>
      </rPr>
      <t>» пункта 15 Правил недискриминационного доступа</t>
    </r>
  </si>
  <si>
    <r>
      <t xml:space="preserve">Допуск уполномоченных представителей заявителя в пункты контроля и учета количества и качества электрической энергии на объектах АО </t>
    </r>
    <r>
      <rPr>
        <sz val="11"/>
        <color theme="1"/>
        <rFont val="Calibri"/>
        <family val="2"/>
        <charset val="204"/>
      </rPr>
      <t>«</t>
    </r>
    <r>
      <rPr>
        <sz val="9.9"/>
        <color theme="1"/>
        <rFont val="Calibri"/>
        <family val="2"/>
        <charset val="204"/>
      </rPr>
      <t>МСК Энерго»</t>
    </r>
  </si>
  <si>
    <t>Пункт 46 правил по охране труда при эксплуатации электроустановок (далее – ПОТЭЭ).</t>
  </si>
  <si>
    <t>нет технической возможности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</si>
  <si>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24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</si>
  <si>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 xml:space="preserve">Акционерное общество "МСК Энергосеть" (АО"МСК Энерго") за 24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</si>
  <si>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>Показатель средней продолжительности прекращений передачи электрической энергии (</t>
    </r>
    <r>
      <rPr>
        <b/>
        <i/>
        <sz val="11"/>
        <color theme="1"/>
        <rFont val="Calibri"/>
        <family val="2"/>
        <charset val="204"/>
        <scheme val="minor"/>
      </rPr>
      <t>П</t>
    </r>
    <r>
      <rPr>
        <b/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</si>
  <si>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</t>
    </r>
    <r>
      <rPr>
        <b/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</si>
  <si>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b/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</si>
  <si>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b/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</si>
  <si>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24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</si>
  <si>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 xml:space="preserve">          Акционерное общество "МСК Энергосеть" (АО"МСК Энерго") за 2024 год</t>
  </si>
  <si>
    <t>12.92%</t>
  </si>
  <si>
    <t>12.56%</t>
  </si>
  <si>
    <t>9.76%</t>
  </si>
  <si>
    <t>15.93%</t>
  </si>
  <si>
    <t>18.19%</t>
  </si>
  <si>
    <t>20.44%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</si>
</sst>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sz val="8"/>
      <name val="Arial"/>
      <family val="2"/>
    </font>
    <font>
      <sz val="11"/>
      <color indexed="8"/>
      <name val="Calibri"/>
      <family val="2"/>
      <charset val="204"/>
      <scheme val="minor"/>
    </font>
    <font>
      <u/>
      <sz val="10"/>
      <color theme="1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  <charset val="204"/>
    </font>
    <font>
      <sz val="9.9"/>
      <color theme="1"/>
      <name val="Calibri"/>
      <family val="2"/>
      <charset val="204"/>
    </font>
    <font>
      <sz val="10"/>
      <color rgb="FF002060"/>
      <name val="Arial"/>
      <family val="2"/>
      <charset val="204"/>
    </font>
    <font>
      <b/>
      <i/>
      <vertAlign val="subscript"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7" fillId="0" borderId="0"/>
    <xf numFmtId="0" fontId="26" fillId="0" borderId="0"/>
  </cellStyleXfs>
  <cellXfs count="216">
    <xf numFmtId="0" fontId="0" fillId="0" borderId="0" xfId="0"/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10" fillId="0" borderId="0" xfId="1" applyAlignment="1">
      <alignment horizontal="justify" vertical="center"/>
    </xf>
    <xf numFmtId="0" fontId="7" fillId="0" borderId="0" xfId="2" applyFill="1" applyBorder="1"/>
    <xf numFmtId="0" fontId="7" fillId="0" borderId="0" xfId="2" applyFill="1"/>
    <xf numFmtId="0" fontId="11" fillId="0" borderId="0" xfId="2" applyFont="1" applyFill="1" applyBorder="1" applyAlignment="1"/>
    <xf numFmtId="0" fontId="11" fillId="0" borderId="1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 textRotation="90"/>
    </xf>
    <xf numFmtId="0" fontId="13" fillId="0" borderId="1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center" vertical="center"/>
    </xf>
    <xf numFmtId="0" fontId="11" fillId="0" borderId="13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left" vertical="center" wrapText="1"/>
    </xf>
    <xf numFmtId="3" fontId="14" fillId="0" borderId="1" xfId="2" applyNumberFormat="1" applyFont="1" applyFill="1" applyBorder="1" applyAlignment="1">
      <alignment horizontal="center" vertical="center" wrapText="1"/>
    </xf>
    <xf numFmtId="9" fontId="14" fillId="0" borderId="1" xfId="2" applyNumberFormat="1" applyFont="1" applyFill="1" applyBorder="1" applyAlignment="1">
      <alignment horizontal="center" vertical="center" wrapText="1"/>
    </xf>
    <xf numFmtId="3" fontId="15" fillId="0" borderId="0" xfId="2" applyNumberFormat="1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horizontal="center" vertical="center" wrapText="1"/>
    </xf>
    <xf numFmtId="0" fontId="14" fillId="0" borderId="0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left" vertical="center" wrapText="1"/>
    </xf>
    <xf numFmtId="16" fontId="11" fillId="0" borderId="13" xfId="2" applyNumberFormat="1" applyFont="1" applyFill="1" applyBorder="1" applyAlignment="1">
      <alignment horizontal="center" vertical="center" wrapText="1"/>
    </xf>
    <xf numFmtId="0" fontId="11" fillId="0" borderId="15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left" vertical="center" wrapText="1"/>
    </xf>
    <xf numFmtId="0" fontId="7" fillId="0" borderId="0" xfId="2"/>
    <xf numFmtId="0" fontId="10" fillId="0" borderId="0" xfId="1" applyAlignment="1">
      <alignment horizontal="left"/>
    </xf>
    <xf numFmtId="0" fontId="0" fillId="0" borderId="6" xfId="0" applyBorder="1"/>
    <xf numFmtId="0" fontId="8" fillId="0" borderId="6" xfId="0" applyFont="1" applyBorder="1"/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0" fillId="0" borderId="0" xfId="0" applyBorder="1"/>
    <xf numFmtId="0" fontId="7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10" fontId="0" fillId="0" borderId="0" xfId="0" applyNumberFormat="1"/>
    <xf numFmtId="49" fontId="8" fillId="0" borderId="21" xfId="0" applyNumberFormat="1" applyFont="1" applyBorder="1" applyAlignment="1">
      <alignment horizontal="center" vertical="center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18" fillId="0" borderId="1" xfId="0" applyNumberFormat="1" applyFon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0" xfId="0" applyNumberFormat="1"/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justify" vertical="center" wrapText="1"/>
    </xf>
    <xf numFmtId="0" fontId="25" fillId="0" borderId="0" xfId="0" applyFont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29" fillId="0" borderId="0" xfId="0" applyFont="1"/>
    <xf numFmtId="0" fontId="9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3" fillId="0" borderId="0" xfId="0" applyFont="1"/>
    <xf numFmtId="0" fontId="8" fillId="0" borderId="1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1" fillId="0" borderId="10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1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 wrapText="1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2" fontId="18" fillId="0" borderId="11" xfId="0" applyNumberFormat="1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17" fillId="0" borderId="21" xfId="0" applyFont="1" applyFill="1" applyBorder="1" applyAlignment="1">
      <alignment horizontal="center" vertical="center" wrapText="1"/>
    </xf>
    <xf numFmtId="0" fontId="0" fillId="0" borderId="30" xfId="0" applyFill="1" applyBorder="1" applyAlignment="1">
      <alignment horizontal="center" vertical="center"/>
    </xf>
    <xf numFmtId="0" fontId="8" fillId="0" borderId="3" xfId="0" applyFont="1" applyBorder="1"/>
    <xf numFmtId="0" fontId="18" fillId="0" borderId="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/>
    </xf>
    <xf numFmtId="0" fontId="1" fillId="0" borderId="0" xfId="0" applyFont="1" applyFill="1" applyAlignment="1">
      <alignment horizontal="justify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vertical="center" wrapText="1"/>
    </xf>
    <xf numFmtId="0" fontId="0" fillId="0" borderId="0" xfId="0" applyFill="1"/>
    <xf numFmtId="0" fontId="6" fillId="0" borderId="1" xfId="0" applyFont="1" applyBorder="1" applyAlignment="1">
      <alignment vertical="center" wrapText="1"/>
    </xf>
    <xf numFmtId="0" fontId="27" fillId="3" borderId="1" xfId="3" applyNumberFormat="1" applyFont="1" applyFill="1" applyBorder="1" applyAlignment="1">
      <alignment horizontal="left" vertical="top"/>
    </xf>
    <xf numFmtId="14" fontId="27" fillId="3" borderId="1" xfId="3" applyNumberFormat="1" applyFont="1" applyFill="1" applyBorder="1" applyAlignment="1">
      <alignment horizontal="left" vertical="top"/>
    </xf>
    <xf numFmtId="21" fontId="4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21" fontId="4" fillId="2" borderId="1" xfId="0" applyNumberFormat="1" applyFont="1" applyFill="1" applyBorder="1" applyAlignment="1">
      <alignment horizontal="left"/>
    </xf>
  </cellXfs>
  <cellStyles count="4">
    <cellStyle name="Гиперссылка" xfId="1" builtinId="8"/>
    <cellStyle name="Обычный" xfId="0" builtinId="0"/>
    <cellStyle name="Обычный 2" xfId="2"/>
    <cellStyle name="Обычный_Лист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59817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6" name="TextBox 1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7" name="TextBox 1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18" name="TextBox 1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19" name="TextBox 1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0" name="TextBox 1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21" name="TextBox 2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9817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2" name="TextBox 2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23" name="TextBox 2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4" name="TextBox 2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25" name="TextBox 2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26" name="TextBox 2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27" name="TextBox 2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953000" y="6727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28" name="TextBox 27">
          <a:extLst>
            <a:ext uri="{FF2B5EF4-FFF2-40B4-BE49-F238E27FC236}">
              <a16:creationId xmlns=""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49530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29" name="TextBox 2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953000" y="6727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30" name="TextBox 2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953000" y="6727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1" name="TextBox 3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2" name="TextBox 31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33" name="TextBox 32">
          <a:extLst>
            <a:ext uri="{FF2B5EF4-FFF2-40B4-BE49-F238E27FC236}">
              <a16:creationId xmlns=""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5981700" y="6727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34" name="TextBox 33">
          <a:extLst>
            <a:ext uri="{FF2B5EF4-FFF2-40B4-BE49-F238E27FC236}">
              <a16:creationId xmlns=""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5981700" y="6727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19</xdr:row>
      <xdr:rowOff>59871</xdr:rowOff>
    </xdr:from>
    <xdr:ext cx="65" cy="172227"/>
    <xdr:sp macro="" textlink="">
      <xdr:nvSpPr>
        <xdr:cNvPr id="35" name="TextBox 34">
          <a:extLst>
            <a:ext uri="{FF2B5EF4-FFF2-40B4-BE49-F238E27FC236}">
              <a16:creationId xmlns=""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5981700" y="67273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36" name="TextBox 35">
          <a:extLst>
            <a:ext uri="{FF2B5EF4-FFF2-40B4-BE49-F238E27FC236}">
              <a16:creationId xmlns=""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49530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37" name="TextBox 36">
          <a:extLst>
            <a:ext uri="{FF2B5EF4-FFF2-40B4-BE49-F238E27FC236}">
              <a16:creationId xmlns=""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49530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38" name="TextBox 37">
          <a:extLst>
            <a:ext uri="{FF2B5EF4-FFF2-40B4-BE49-F238E27FC236}">
              <a16:creationId xmlns=""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49530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39" name="TextBox 38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59817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40" name="TextBox 39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59817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24</xdr:row>
      <xdr:rowOff>59871</xdr:rowOff>
    </xdr:from>
    <xdr:ext cx="65" cy="172227"/>
    <xdr:sp macro="" textlink="">
      <xdr:nvSpPr>
        <xdr:cNvPr id="41" name="TextBox 40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981700" y="8670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26</xdr:row>
      <xdr:rowOff>59871</xdr:rowOff>
    </xdr:from>
    <xdr:ext cx="65" cy="172227"/>
    <xdr:sp macro="" textlink="">
      <xdr:nvSpPr>
        <xdr:cNvPr id="42" name="TextBox 41">
          <a:extLst>
            <a:ext uri="{FF2B5EF4-FFF2-40B4-BE49-F238E27FC236}">
              <a16:creationId xmlns=""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5981700" y="9051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26</xdr:row>
      <xdr:rowOff>59871</xdr:rowOff>
    </xdr:from>
    <xdr:ext cx="65" cy="172227"/>
    <xdr:sp macro="" textlink="">
      <xdr:nvSpPr>
        <xdr:cNvPr id="43" name="TextBox 42">
          <a:extLst>
            <a:ext uri="{FF2B5EF4-FFF2-40B4-BE49-F238E27FC236}">
              <a16:creationId xmlns=""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5981700" y="9051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4</xdr:col>
      <xdr:colOff>209550</xdr:colOff>
      <xdr:row>26</xdr:row>
      <xdr:rowOff>59871</xdr:rowOff>
    </xdr:from>
    <xdr:ext cx="65" cy="172227"/>
    <xdr:sp macro="" textlink="">
      <xdr:nvSpPr>
        <xdr:cNvPr id="44" name="TextBox 43">
          <a:extLst>
            <a:ext uri="{FF2B5EF4-FFF2-40B4-BE49-F238E27FC236}">
              <a16:creationId xmlns=""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5981700" y="905147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45" name="TextBox 44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0386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46" name="TextBox 45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47" name="TextBox 46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0386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48" name="TextBox 47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49" name="TextBox 48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50" name="TextBox 49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51" name="TextBox 50">
          <a:extLst>
            <a:ext uri="{FF2B5EF4-FFF2-40B4-BE49-F238E27FC236}">
              <a16:creationId xmlns=""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.&#1069;&#1082;&#1086;&#1085;&#1086;&#1084;&#1080;&#1082;&#1072;%20&#1080;%20&#1092;&#1080;&#1085;&#1072;&#1085;&#1089;&#1099;/&#1058;&#1072;&#1088;&#1080;&#1092;&#1099;%20&#1087;&#1086;%20&#1087;&#1077;&#1088;&#1077;&#1076;&#1072;&#1095;&#1077;%20&#1069;&#1069;/!&#1058;&#1072;&#1088;&#1080;&#1092;&#1099;%20&#1085;&#1072;%202026%20&#1075;&#1086;&#1076;/&#1055;&#1053;&#1080;&#1050;_&#1045;&#1076;&#1080;&#1085;&#1099;&#1077;%20&#1089;&#1090;&#1072;&#1085;&#1076;&#1072;&#1088;&#1090;&#1099;%20&#1082;&#1072;&#1095;&#1077;&#1089;&#1090;&#1074;&#1072;/&#1044;&#1072;&#1085;&#1085;&#1099;&#1077;%20&#1086;&#1090;%20&#1040;&#1083;&#1077;&#1082;&#1089;&#1077;&#1077;&#1074;&#1086;&#1081;/&#1045;&#1057;&#1050;%207.4.1-7.4.9%20&#1086;&#1090;%2007.03.2025/&#1040;&#1083;&#1077;&#1082;&#1089;&#1077;&#1077;&#1074;&#1072;%20&#1045;&#1076;&#1080;&#1085;&#1099;&#1077;%20&#1089;&#1090;&#1072;&#1085;&#1076;&#1072;&#1088;&#1090;&#1099;%20&#1082;&#1072;&#1095;&#1077;&#1089;&#1090;&#1074;&#1072;%20&#1079;&#1072;%202024%20&#1075;&#1086;&#1076;%20-%20&#1052;&#1086;&#1089;&#1082;&#1074;&#1072;%20&#1080;&#1090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 Приборы учета"/>
      <sheetName val="прил 1  Передача ЭЭ"/>
      <sheetName val="прил 1 Допуск к ПУ"/>
      <sheetName val="Прил 7  1. Инф-ция о ТСО"/>
      <sheetName val="Прил 7 2.1 Показатели качест (2"/>
      <sheetName val="Прил 7 2.2 Рейтинг структ е (2"/>
      <sheetName val="Прил 7 2.3 Мероприятия"/>
      <sheetName val="Прил 7 3.1, 3.2, 3.3"/>
      <sheetName val="Прил 7 3.4 ТП"/>
      <sheetName val="Прил 7 3.5 Стоим-сть ТП"/>
      <sheetName val="Прил 7 4.1 Колич-во обращений"/>
      <sheetName val="Прил 7 4.2  Инф-ция об офисах"/>
      <sheetName val="Прил 7 4.3  Инф-ция о заочн"/>
      <sheetName val="Прил 7 4.4 Категория обращений"/>
      <sheetName val="Прил 7 4.5 Допуслуги"/>
      <sheetName val="Прил 7 4.6 Мероприятия"/>
      <sheetName val="Прил 7 4.7 Опросы потребителей"/>
      <sheetName val="Прил 7 4.8 Мероприятия по качес"/>
      <sheetName val="Прил 7 4.9 Информация по обраще"/>
      <sheetName val="п. 1.4. Изно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0">
          <cell r="D20" t="str">
            <v>качество обслуживания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2"/>
  <sheetViews>
    <sheetView zoomScale="70" zoomScaleNormal="70" workbookViewId="0">
      <selection activeCell="E15" sqref="E15"/>
    </sheetView>
  </sheetViews>
  <sheetFormatPr defaultRowHeight="15" x14ac:dyDescent="0.25"/>
  <cols>
    <col min="4" max="4" width="81.140625" customWidth="1"/>
    <col min="5" max="5" width="52.42578125" customWidth="1"/>
    <col min="6" max="6" width="29.28515625" customWidth="1"/>
    <col min="7" max="7" width="36.85546875" customWidth="1"/>
    <col min="8" max="8" width="22.5703125" customWidth="1"/>
    <col min="9" max="9" width="52" customWidth="1"/>
  </cols>
  <sheetData>
    <row r="2" spans="4:9" x14ac:dyDescent="0.25">
      <c r="I2" s="60" t="s">
        <v>24</v>
      </c>
    </row>
    <row r="3" spans="4:9" x14ac:dyDescent="0.25">
      <c r="I3" s="60" t="s">
        <v>25</v>
      </c>
    </row>
    <row r="4" spans="4:9" x14ac:dyDescent="0.25">
      <c r="I4" s="60" t="s">
        <v>26</v>
      </c>
    </row>
    <row r="5" spans="4:9" x14ac:dyDescent="0.25">
      <c r="I5" s="60" t="s">
        <v>27</v>
      </c>
    </row>
    <row r="6" spans="4:9" x14ac:dyDescent="0.25">
      <c r="I6" s="61"/>
    </row>
    <row r="7" spans="4:9" x14ac:dyDescent="0.25">
      <c r="D7" s="3" t="s">
        <v>28</v>
      </c>
      <c r="I7" s="3"/>
    </row>
    <row r="8" spans="4:9" x14ac:dyDescent="0.25">
      <c r="D8" s="54" t="s">
        <v>273</v>
      </c>
      <c r="I8" s="3"/>
    </row>
    <row r="9" spans="4:9" x14ac:dyDescent="0.25">
      <c r="D9" s="3" t="s">
        <v>29</v>
      </c>
      <c r="I9" s="3"/>
    </row>
    <row r="10" spans="4:9" x14ac:dyDescent="0.25">
      <c r="D10" s="3"/>
      <c r="I10" s="3"/>
    </row>
    <row r="11" spans="4:9" ht="45" x14ac:dyDescent="0.25">
      <c r="D11" s="55" t="s">
        <v>274</v>
      </c>
      <c r="I11" s="5"/>
    </row>
    <row r="12" spans="4:9" ht="27" x14ac:dyDescent="0.25">
      <c r="D12" s="3" t="s">
        <v>30</v>
      </c>
      <c r="I12" s="3"/>
    </row>
    <row r="13" spans="4:9" ht="27" x14ac:dyDescent="0.25">
      <c r="D13" s="56" t="s">
        <v>330</v>
      </c>
      <c r="I13" s="3"/>
    </row>
    <row r="14" spans="4:9" ht="30" x14ac:dyDescent="0.25">
      <c r="D14" s="5" t="s">
        <v>275</v>
      </c>
      <c r="I14" s="5"/>
    </row>
    <row r="15" spans="4:9" ht="27" x14ac:dyDescent="0.25">
      <c r="D15" s="3" t="s">
        <v>276</v>
      </c>
      <c r="I15" s="3"/>
    </row>
    <row r="16" spans="4:9" x14ac:dyDescent="0.25">
      <c r="D16" s="3"/>
      <c r="I16" s="3"/>
    </row>
    <row r="17" spans="3:9" x14ac:dyDescent="0.25">
      <c r="D17" s="3" t="s">
        <v>31</v>
      </c>
      <c r="I17" s="3"/>
    </row>
    <row r="18" spans="3:9" ht="15.75" thickBot="1" x14ac:dyDescent="0.3"/>
    <row r="19" spans="3:9" ht="15.75" thickBot="1" x14ac:dyDescent="0.3">
      <c r="C19" s="62" t="s">
        <v>18</v>
      </c>
      <c r="D19" s="63" t="s">
        <v>19</v>
      </c>
      <c r="E19" s="63" t="s">
        <v>20</v>
      </c>
      <c r="F19" s="63" t="s">
        <v>331</v>
      </c>
      <c r="G19" s="63" t="s">
        <v>21</v>
      </c>
      <c r="H19" s="63" t="s">
        <v>22</v>
      </c>
      <c r="I19" s="63" t="s">
        <v>23</v>
      </c>
    </row>
    <row r="20" spans="3:9" ht="158.25" customHeight="1" thickBot="1" x14ac:dyDescent="0.3">
      <c r="C20" s="64">
        <v>1</v>
      </c>
      <c r="D20" s="65" t="s">
        <v>277</v>
      </c>
      <c r="E20" s="65" t="s">
        <v>278</v>
      </c>
      <c r="F20" s="65" t="s">
        <v>332</v>
      </c>
      <c r="G20" s="65" t="s">
        <v>279</v>
      </c>
      <c r="H20" s="65" t="s">
        <v>333</v>
      </c>
      <c r="I20" s="65" t="s">
        <v>334</v>
      </c>
    </row>
    <row r="21" spans="3:9" ht="114.75" customHeight="1" thickBot="1" x14ac:dyDescent="0.3">
      <c r="C21" s="64">
        <v>2</v>
      </c>
      <c r="D21" s="65" t="s">
        <v>280</v>
      </c>
      <c r="E21" s="65" t="s">
        <v>281</v>
      </c>
      <c r="F21" s="65" t="s">
        <v>335</v>
      </c>
      <c r="G21" s="65" t="s">
        <v>336</v>
      </c>
      <c r="H21" s="65" t="s">
        <v>301</v>
      </c>
      <c r="I21" s="65" t="s">
        <v>337</v>
      </c>
    </row>
    <row r="22" spans="3:9" ht="180" customHeight="1" thickBot="1" x14ac:dyDescent="0.3">
      <c r="C22" s="64">
        <v>3</v>
      </c>
      <c r="D22" s="65" t="s">
        <v>282</v>
      </c>
      <c r="E22" s="65" t="s">
        <v>283</v>
      </c>
      <c r="F22" s="65" t="s">
        <v>338</v>
      </c>
      <c r="G22" s="65" t="s">
        <v>284</v>
      </c>
      <c r="H22" s="65" t="s">
        <v>339</v>
      </c>
      <c r="I22" s="65" t="s">
        <v>340</v>
      </c>
    </row>
    <row r="23" spans="3:9" ht="98.25" customHeight="1" thickBot="1" x14ac:dyDescent="0.3">
      <c r="C23" s="64">
        <v>4</v>
      </c>
      <c r="D23" s="65" t="s">
        <v>285</v>
      </c>
      <c r="E23" s="65" t="s">
        <v>286</v>
      </c>
      <c r="F23" s="65" t="s">
        <v>341</v>
      </c>
      <c r="G23" s="65" t="s">
        <v>287</v>
      </c>
      <c r="H23" s="65" t="s">
        <v>342</v>
      </c>
      <c r="I23" s="65" t="s">
        <v>288</v>
      </c>
    </row>
    <row r="24" spans="3:9" x14ac:dyDescent="0.25">
      <c r="D24" t="s">
        <v>289</v>
      </c>
      <c r="E24" t="s">
        <v>289</v>
      </c>
      <c r="I24" t="s">
        <v>289</v>
      </c>
    </row>
    <row r="25" spans="3:9" x14ac:dyDescent="0.25">
      <c r="I25" t="s">
        <v>289</v>
      </c>
    </row>
    <row r="26" spans="3:9" ht="45" x14ac:dyDescent="0.25">
      <c r="D26" s="55" t="s">
        <v>290</v>
      </c>
    </row>
    <row r="27" spans="3:9" x14ac:dyDescent="0.25">
      <c r="D27" s="66"/>
    </row>
    <row r="28" spans="3:9" x14ac:dyDescent="0.25">
      <c r="D28" s="66" t="s">
        <v>32</v>
      </c>
    </row>
    <row r="29" spans="3:9" x14ac:dyDescent="0.25">
      <c r="D29" s="66" t="s">
        <v>33</v>
      </c>
    </row>
    <row r="30" spans="3:9" ht="45" x14ac:dyDescent="0.25">
      <c r="D30" s="66" t="s">
        <v>34</v>
      </c>
    </row>
    <row r="31" spans="3:9" ht="75" x14ac:dyDescent="0.25">
      <c r="D31" s="66" t="s">
        <v>35</v>
      </c>
    </row>
    <row r="32" spans="3:9" x14ac:dyDescent="0.25">
      <c r="D32" s="66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4:L24"/>
  <sheetViews>
    <sheetView zoomScaleNormal="100" workbookViewId="0">
      <selection activeCell="J24" sqref="J24"/>
    </sheetView>
  </sheetViews>
  <sheetFormatPr defaultRowHeight="15" x14ac:dyDescent="0.25"/>
  <cols>
    <col min="2" max="2" width="32" customWidth="1"/>
    <col min="3" max="3" width="16.85546875" customWidth="1"/>
    <col min="5" max="12" width="14.5703125" style="209" customWidth="1"/>
  </cols>
  <sheetData>
    <row r="4" spans="2:12" ht="57.75" customHeight="1" x14ac:dyDescent="0.25">
      <c r="B4" s="179" t="s">
        <v>220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</row>
    <row r="6" spans="2:12" ht="45" customHeight="1" x14ac:dyDescent="0.25">
      <c r="B6" s="180" t="s">
        <v>64</v>
      </c>
      <c r="C6" s="180"/>
      <c r="D6" s="180"/>
      <c r="E6" s="202">
        <v>15</v>
      </c>
      <c r="F6" s="202"/>
      <c r="G6" s="202">
        <v>150</v>
      </c>
      <c r="H6" s="202"/>
      <c r="I6" s="202">
        <v>250</v>
      </c>
      <c r="J6" s="202"/>
      <c r="K6" s="202">
        <v>670</v>
      </c>
      <c r="L6" s="202"/>
    </row>
    <row r="7" spans="2:12" x14ac:dyDescent="0.25">
      <c r="B7" s="180" t="s">
        <v>65</v>
      </c>
      <c r="C7" s="180"/>
      <c r="D7" s="180"/>
      <c r="E7" s="203" t="s">
        <v>66</v>
      </c>
      <c r="F7" s="203" t="s">
        <v>67</v>
      </c>
      <c r="G7" s="203" t="s">
        <v>66</v>
      </c>
      <c r="H7" s="203" t="s">
        <v>67</v>
      </c>
      <c r="I7" s="203" t="s">
        <v>66</v>
      </c>
      <c r="J7" s="203" t="s">
        <v>67</v>
      </c>
      <c r="K7" s="203" t="s">
        <v>66</v>
      </c>
      <c r="L7" s="203" t="s">
        <v>67</v>
      </c>
    </row>
    <row r="8" spans="2:12" ht="45" x14ac:dyDescent="0.25">
      <c r="B8" s="181" t="s">
        <v>68</v>
      </c>
      <c r="C8" s="181" t="s">
        <v>69</v>
      </c>
      <c r="D8" s="181" t="s">
        <v>70</v>
      </c>
      <c r="E8" s="204"/>
      <c r="F8" s="204"/>
      <c r="G8" s="204"/>
      <c r="H8" s="204"/>
      <c r="I8" s="204"/>
      <c r="J8" s="204"/>
      <c r="K8" s="204"/>
      <c r="L8" s="204"/>
    </row>
    <row r="9" spans="2:12" ht="72.75" customHeight="1" x14ac:dyDescent="0.25">
      <c r="B9" s="180" t="s">
        <v>71</v>
      </c>
      <c r="C9" s="180" t="s">
        <v>72</v>
      </c>
      <c r="D9" s="181" t="s">
        <v>73</v>
      </c>
      <c r="E9" s="205">
        <v>4077206.1</v>
      </c>
      <c r="F9" s="206">
        <v>89907.74</v>
      </c>
      <c r="G9" s="205">
        <v>11260841.460000001</v>
      </c>
      <c r="H9" s="205">
        <v>6632387.1500000004</v>
      </c>
      <c r="I9" s="207">
        <v>16544738</v>
      </c>
      <c r="J9" s="206">
        <v>7083174.6600000001</v>
      </c>
      <c r="K9" s="208">
        <v>18407329.829999998</v>
      </c>
      <c r="L9" s="206">
        <v>8894056.6500000004</v>
      </c>
    </row>
    <row r="10" spans="2:12" x14ac:dyDescent="0.25">
      <c r="B10" s="180"/>
      <c r="C10" s="180"/>
      <c r="D10" s="181" t="s">
        <v>74</v>
      </c>
      <c r="E10" s="205">
        <v>4103135.47</v>
      </c>
      <c r="F10" s="206">
        <v>89907.74</v>
      </c>
      <c r="G10" s="205">
        <v>11077012.41</v>
      </c>
      <c r="H10" s="205">
        <v>6494355.21</v>
      </c>
      <c r="I10" s="206">
        <v>16210396.41</v>
      </c>
      <c r="J10" s="207">
        <v>6807658.1100000003</v>
      </c>
      <c r="K10" s="208">
        <v>17129242.559999999</v>
      </c>
      <c r="L10" s="206">
        <v>7879152.6299999999</v>
      </c>
    </row>
    <row r="11" spans="2:12" x14ac:dyDescent="0.25">
      <c r="B11" s="180"/>
      <c r="C11" s="180" t="s">
        <v>75</v>
      </c>
      <c r="D11" s="181" t="s">
        <v>73</v>
      </c>
      <c r="E11" s="205">
        <v>1512189.6</v>
      </c>
      <c r="F11" s="206">
        <v>89907.74</v>
      </c>
      <c r="G11" s="205">
        <v>2330473.08</v>
      </c>
      <c r="H11" s="205">
        <v>2005601.75</v>
      </c>
      <c r="I11" s="206">
        <v>3255899.64</v>
      </c>
      <c r="J11" s="206">
        <v>3205810.99</v>
      </c>
      <c r="K11" s="206">
        <v>6462376.46</v>
      </c>
      <c r="L11" s="206">
        <v>6362199.1600000001</v>
      </c>
    </row>
    <row r="12" spans="2:12" x14ac:dyDescent="0.25">
      <c r="B12" s="180"/>
      <c r="C12" s="180"/>
      <c r="D12" s="181" t="s">
        <v>74</v>
      </c>
      <c r="E12" s="205">
        <v>1222446.6399999999</v>
      </c>
      <c r="F12" s="206">
        <v>89907.74</v>
      </c>
      <c r="G12" s="205">
        <v>1227498.76</v>
      </c>
      <c r="H12" s="205">
        <v>627285.13</v>
      </c>
      <c r="I12" s="206">
        <v>699725.1</v>
      </c>
      <c r="J12" s="206">
        <v>649636.44999999995</v>
      </c>
      <c r="K12" s="206">
        <v>1350027.38</v>
      </c>
      <c r="L12" s="206">
        <v>1249850.08</v>
      </c>
    </row>
    <row r="13" spans="2:12" x14ac:dyDescent="0.25">
      <c r="B13" s="180">
        <v>750</v>
      </c>
      <c r="C13" s="180" t="s">
        <v>72</v>
      </c>
      <c r="D13" s="181" t="s">
        <v>73</v>
      </c>
      <c r="E13" s="205">
        <v>9823895.6500000004</v>
      </c>
      <c r="F13" s="206">
        <v>7015903.8499999996</v>
      </c>
      <c r="G13" s="205">
        <v>17741939.109999999</v>
      </c>
      <c r="H13" s="205">
        <v>10311906.01</v>
      </c>
      <c r="I13" s="208">
        <v>23326860.73</v>
      </c>
      <c r="J13" s="206">
        <v>10762693.52</v>
      </c>
      <c r="K13" s="208">
        <v>24154019.379999999</v>
      </c>
      <c r="L13" s="206">
        <v>14640746.199999999</v>
      </c>
    </row>
    <row r="14" spans="2:12" x14ac:dyDescent="0.25">
      <c r="B14" s="180"/>
      <c r="C14" s="180"/>
      <c r="D14" s="181" t="s">
        <v>74</v>
      </c>
      <c r="E14" s="205">
        <v>9849825.0199999996</v>
      </c>
      <c r="F14" s="206">
        <v>6939067.54</v>
      </c>
      <c r="G14" s="205">
        <v>16915389.460000001</v>
      </c>
      <c r="H14" s="205">
        <v>10082186.57</v>
      </c>
      <c r="I14" s="208">
        <v>22048773.460000001</v>
      </c>
      <c r="J14" s="205">
        <v>10487176.970000001</v>
      </c>
      <c r="K14" s="208">
        <v>22875932.109999999</v>
      </c>
      <c r="L14" s="206">
        <v>13625842.18</v>
      </c>
    </row>
    <row r="15" spans="2:12" ht="75" x14ac:dyDescent="0.25">
      <c r="B15" s="180"/>
      <c r="C15" s="180" t="s">
        <v>75</v>
      </c>
      <c r="D15" s="181" t="s">
        <v>73</v>
      </c>
      <c r="E15" s="182" t="s">
        <v>392</v>
      </c>
      <c r="F15" s="182" t="s">
        <v>392</v>
      </c>
      <c r="G15" s="182" t="s">
        <v>392</v>
      </c>
      <c r="H15" s="182" t="s">
        <v>392</v>
      </c>
      <c r="I15" s="182" t="s">
        <v>392</v>
      </c>
      <c r="J15" s="182" t="s">
        <v>392</v>
      </c>
      <c r="K15" s="182" t="s">
        <v>392</v>
      </c>
      <c r="L15" s="182" t="s">
        <v>392</v>
      </c>
    </row>
    <row r="16" spans="2:12" x14ac:dyDescent="0.25">
      <c r="B16" s="180"/>
      <c r="C16" s="180"/>
      <c r="D16" s="181" t="s">
        <v>74</v>
      </c>
      <c r="E16" s="206">
        <v>2872821.6</v>
      </c>
      <c r="F16" s="206">
        <v>1449946.55</v>
      </c>
      <c r="G16" s="206">
        <v>2900225.04</v>
      </c>
      <c r="H16" s="206">
        <v>1474823.93</v>
      </c>
      <c r="I16" s="206">
        <v>2900225.04</v>
      </c>
      <c r="J16" s="206">
        <v>1474823.93</v>
      </c>
      <c r="K16" s="206">
        <v>2900225.04</v>
      </c>
      <c r="L16" s="206">
        <v>1474823.93</v>
      </c>
    </row>
    <row r="17" spans="2:12" x14ac:dyDescent="0.25">
      <c r="B17" s="180">
        <v>1000</v>
      </c>
      <c r="C17" s="180" t="s">
        <v>72</v>
      </c>
      <c r="D17" s="181" t="s">
        <v>73</v>
      </c>
      <c r="E17" s="206">
        <v>13038852.27</v>
      </c>
      <c r="F17" s="206">
        <v>8412119.5099999998</v>
      </c>
      <c r="G17" s="206">
        <v>20934544.41</v>
      </c>
      <c r="H17" s="206">
        <v>12356083.15</v>
      </c>
      <c r="I17" s="208">
        <v>26619643.329999998</v>
      </c>
      <c r="J17" s="206">
        <v>12761073.550000001</v>
      </c>
      <c r="K17" s="208">
        <v>27346624.690000001</v>
      </c>
      <c r="L17" s="206">
        <v>17833351.5</v>
      </c>
    </row>
    <row r="18" spans="2:12" x14ac:dyDescent="0.25">
      <c r="B18" s="180"/>
      <c r="C18" s="180"/>
      <c r="D18" s="181" t="s">
        <v>74</v>
      </c>
      <c r="E18" s="206">
        <v>13192365.43</v>
      </c>
      <c r="F18" s="206">
        <v>8335283.21</v>
      </c>
      <c r="G18" s="206">
        <v>20107994.760000002</v>
      </c>
      <c r="H18" s="206">
        <v>12126363.720000001</v>
      </c>
      <c r="I18" s="208">
        <v>25341556.059999999</v>
      </c>
      <c r="J18" s="206">
        <v>12531354.119999999</v>
      </c>
      <c r="K18" s="208">
        <v>26068537.420000002</v>
      </c>
      <c r="L18" s="206">
        <v>16818447.48</v>
      </c>
    </row>
    <row r="19" spans="2:12" ht="75" x14ac:dyDescent="0.25">
      <c r="B19" s="180"/>
      <c r="C19" s="180" t="s">
        <v>75</v>
      </c>
      <c r="D19" s="181" t="s">
        <v>73</v>
      </c>
      <c r="E19" s="182" t="s">
        <v>392</v>
      </c>
      <c r="F19" s="182" t="s">
        <v>392</v>
      </c>
      <c r="G19" s="182" t="s">
        <v>392</v>
      </c>
      <c r="H19" s="182" t="s">
        <v>392</v>
      </c>
      <c r="I19" s="182" t="s">
        <v>392</v>
      </c>
      <c r="J19" s="182" t="s">
        <v>392</v>
      </c>
      <c r="K19" s="182" t="s">
        <v>392</v>
      </c>
      <c r="L19" s="182" t="s">
        <v>392</v>
      </c>
    </row>
    <row r="20" spans="2:12" ht="75" x14ac:dyDescent="0.25">
      <c r="B20" s="180"/>
      <c r="C20" s="180"/>
      <c r="D20" s="181" t="s">
        <v>74</v>
      </c>
      <c r="E20" s="182" t="s">
        <v>392</v>
      </c>
      <c r="F20" s="182" t="s">
        <v>392</v>
      </c>
      <c r="G20" s="182" t="s">
        <v>392</v>
      </c>
      <c r="H20" s="182" t="s">
        <v>392</v>
      </c>
      <c r="I20" s="182" t="s">
        <v>392</v>
      </c>
      <c r="J20" s="182" t="s">
        <v>392</v>
      </c>
      <c r="K20" s="182" t="s">
        <v>392</v>
      </c>
      <c r="L20" s="182" t="s">
        <v>392</v>
      </c>
    </row>
    <row r="21" spans="2:12" x14ac:dyDescent="0.25">
      <c r="B21" s="180">
        <v>1250</v>
      </c>
      <c r="C21" s="180" t="s">
        <v>72</v>
      </c>
      <c r="D21" s="181" t="s">
        <v>73</v>
      </c>
      <c r="E21" s="206">
        <v>16231457.58</v>
      </c>
      <c r="F21" s="206">
        <v>10456296.66</v>
      </c>
      <c r="G21" s="206">
        <v>24127149.710000001</v>
      </c>
      <c r="H21" s="206">
        <v>14400260.300000001</v>
      </c>
      <c r="I21" s="206">
        <v>29812248.629999999</v>
      </c>
      <c r="J21" s="206">
        <v>14851047.810000001</v>
      </c>
      <c r="K21" s="208">
        <v>30539229.989999998</v>
      </c>
      <c r="L21" s="206">
        <v>21025956.800000001</v>
      </c>
    </row>
    <row r="22" spans="2:12" x14ac:dyDescent="0.25">
      <c r="B22" s="180"/>
      <c r="C22" s="180"/>
      <c r="D22" s="181" t="s">
        <v>74</v>
      </c>
      <c r="E22" s="206">
        <v>16384970.73</v>
      </c>
      <c r="F22" s="206">
        <v>10379460.35</v>
      </c>
      <c r="G22" s="206">
        <v>23300600.059999999</v>
      </c>
      <c r="H22" s="206">
        <v>14170540.859999999</v>
      </c>
      <c r="I22" s="206">
        <v>28534161.359999999</v>
      </c>
      <c r="J22" s="206">
        <v>14575531.26</v>
      </c>
      <c r="K22" s="208">
        <v>29261142.719999999</v>
      </c>
      <c r="L22" s="206">
        <v>20011052.789999999</v>
      </c>
    </row>
    <row r="23" spans="2:12" ht="75" x14ac:dyDescent="0.25">
      <c r="B23" s="180"/>
      <c r="C23" s="180" t="s">
        <v>75</v>
      </c>
      <c r="D23" s="181" t="s">
        <v>73</v>
      </c>
      <c r="E23" s="182" t="s">
        <v>392</v>
      </c>
      <c r="F23" s="182" t="s">
        <v>392</v>
      </c>
      <c r="G23" s="182" t="s">
        <v>392</v>
      </c>
      <c r="H23" s="182" t="s">
        <v>392</v>
      </c>
      <c r="I23" s="182" t="s">
        <v>392</v>
      </c>
      <c r="J23" s="182" t="s">
        <v>392</v>
      </c>
      <c r="K23" s="182" t="s">
        <v>392</v>
      </c>
      <c r="L23" s="182" t="s">
        <v>392</v>
      </c>
    </row>
    <row r="24" spans="2:12" ht="75" x14ac:dyDescent="0.25">
      <c r="B24" s="180"/>
      <c r="C24" s="180"/>
      <c r="D24" s="181" t="s">
        <v>74</v>
      </c>
      <c r="E24" s="182" t="s">
        <v>392</v>
      </c>
      <c r="F24" s="182" t="s">
        <v>392</v>
      </c>
      <c r="G24" s="182" t="s">
        <v>392</v>
      </c>
      <c r="H24" s="182" t="s">
        <v>392</v>
      </c>
      <c r="I24" s="182" t="s">
        <v>392</v>
      </c>
      <c r="J24" s="182" t="s">
        <v>392</v>
      </c>
      <c r="K24" s="182" t="s">
        <v>392</v>
      </c>
      <c r="L24" s="182" t="s">
        <v>392</v>
      </c>
    </row>
  </sheetData>
  <mergeCells count="19">
    <mergeCell ref="B17:B20"/>
    <mergeCell ref="C17:C18"/>
    <mergeCell ref="C19:C20"/>
    <mergeCell ref="B21:B24"/>
    <mergeCell ref="C21:C22"/>
    <mergeCell ref="C23:C24"/>
    <mergeCell ref="B7:D7"/>
    <mergeCell ref="B9:B12"/>
    <mergeCell ref="C9:C10"/>
    <mergeCell ref="C11:C12"/>
    <mergeCell ref="B13:B16"/>
    <mergeCell ref="C13:C14"/>
    <mergeCell ref="C15:C16"/>
    <mergeCell ref="B4:L4"/>
    <mergeCell ref="B6:D6"/>
    <mergeCell ref="E6:F6"/>
    <mergeCell ref="G6:H6"/>
    <mergeCell ref="I6:J6"/>
    <mergeCell ref="K6:L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C3:T37"/>
  <sheetViews>
    <sheetView topLeftCell="A7" zoomScale="85" zoomScaleNormal="85" workbookViewId="0">
      <selection activeCell="P21" sqref="P21"/>
    </sheetView>
  </sheetViews>
  <sheetFormatPr defaultRowHeight="15" x14ac:dyDescent="0.25"/>
  <cols>
    <col min="1" max="1" width="1.5703125" customWidth="1"/>
    <col min="2" max="2" width="1.42578125" customWidth="1"/>
    <col min="3" max="3" width="12.140625" customWidth="1"/>
    <col min="4" max="4" width="48.42578125" customWidth="1"/>
    <col min="7" max="7" width="17.42578125" customWidth="1"/>
    <col min="9" max="9" width="11" customWidth="1"/>
    <col min="10" max="10" width="16.85546875" customWidth="1"/>
    <col min="11" max="11" width="10.28515625" customWidth="1"/>
    <col min="13" max="13" width="15.5703125" customWidth="1"/>
    <col min="16" max="16" width="15.42578125" customWidth="1"/>
    <col min="19" max="19" width="13.140625" customWidth="1"/>
    <col min="20" max="20" width="0" hidden="1" customWidth="1"/>
  </cols>
  <sheetData>
    <row r="3" spans="3:20" ht="8.25" customHeight="1" x14ac:dyDescent="0.25">
      <c r="D3" s="138" t="s">
        <v>98</v>
      </c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</row>
    <row r="4" spans="3:20" ht="8.25" customHeight="1" x14ac:dyDescent="0.25"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3:20" ht="8.25" customHeight="1" x14ac:dyDescent="0.25"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</row>
    <row r="6" spans="3:20" ht="8.25" customHeight="1" x14ac:dyDescent="0.25"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</row>
    <row r="7" spans="3:20" ht="8.25" customHeight="1" x14ac:dyDescent="0.25"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</row>
    <row r="8" spans="3:20" ht="8.25" customHeight="1" x14ac:dyDescent="0.25"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</row>
    <row r="9" spans="3:20" ht="8.25" customHeight="1" x14ac:dyDescent="0.25"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</row>
    <row r="10" spans="3:20" ht="8.25" customHeight="1" x14ac:dyDescent="0.25"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</row>
    <row r="12" spans="3:20" ht="18" customHeight="1" x14ac:dyDescent="0.25">
      <c r="C12" s="139" t="s">
        <v>1</v>
      </c>
      <c r="D12" s="139" t="s">
        <v>76</v>
      </c>
      <c r="E12" s="139" t="s">
        <v>77</v>
      </c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</row>
    <row r="13" spans="3:20" ht="45" customHeight="1" x14ac:dyDescent="0.25">
      <c r="C13" s="139"/>
      <c r="D13" s="139"/>
      <c r="E13" s="139" t="s">
        <v>78</v>
      </c>
      <c r="F13" s="139"/>
      <c r="G13" s="139"/>
      <c r="H13" s="139" t="s">
        <v>79</v>
      </c>
      <c r="I13" s="139"/>
      <c r="J13" s="139"/>
      <c r="K13" s="139" t="s">
        <v>80</v>
      </c>
      <c r="L13" s="139"/>
      <c r="M13" s="139"/>
      <c r="N13" s="139" t="s">
        <v>81</v>
      </c>
      <c r="O13" s="139"/>
      <c r="P13" s="139"/>
      <c r="Q13" s="139" t="s">
        <v>82</v>
      </c>
      <c r="R13" s="139"/>
      <c r="S13" s="139"/>
    </row>
    <row r="14" spans="3:20" ht="60" x14ac:dyDescent="0.25">
      <c r="C14" s="84"/>
      <c r="D14" s="84"/>
      <c r="E14" s="85">
        <v>2023</v>
      </c>
      <c r="F14" s="85">
        <v>2024</v>
      </c>
      <c r="G14" s="85" t="s">
        <v>44</v>
      </c>
      <c r="H14" s="85">
        <v>2023</v>
      </c>
      <c r="I14" s="85">
        <v>2024</v>
      </c>
      <c r="J14" s="85" t="s">
        <v>44</v>
      </c>
      <c r="K14" s="85">
        <v>2023</v>
      </c>
      <c r="L14" s="85">
        <v>2024</v>
      </c>
      <c r="M14" s="85" t="s">
        <v>44</v>
      </c>
      <c r="N14" s="85">
        <v>2023</v>
      </c>
      <c r="O14" s="85">
        <v>2024</v>
      </c>
      <c r="P14" s="85" t="s">
        <v>44</v>
      </c>
      <c r="Q14" s="85">
        <v>2023</v>
      </c>
      <c r="R14" s="85">
        <v>2024</v>
      </c>
      <c r="S14" s="85" t="s">
        <v>44</v>
      </c>
    </row>
    <row r="15" spans="3:20" x14ac:dyDescent="0.25">
      <c r="C15" s="85">
        <v>1</v>
      </c>
      <c r="D15" s="85">
        <v>2</v>
      </c>
      <c r="E15" s="85">
        <v>3</v>
      </c>
      <c r="F15" s="85">
        <v>4</v>
      </c>
      <c r="G15" s="85">
        <v>5</v>
      </c>
      <c r="H15" s="85">
        <v>6</v>
      </c>
      <c r="I15" s="85">
        <v>7</v>
      </c>
      <c r="J15" s="85">
        <v>8</v>
      </c>
      <c r="K15" s="85">
        <v>9</v>
      </c>
      <c r="L15" s="85">
        <v>10</v>
      </c>
      <c r="M15" s="85">
        <v>11</v>
      </c>
      <c r="N15" s="85">
        <v>12</v>
      </c>
      <c r="O15" s="85">
        <v>13</v>
      </c>
      <c r="P15" s="85">
        <v>14</v>
      </c>
      <c r="Q15" s="85">
        <v>15</v>
      </c>
      <c r="R15" s="85">
        <v>16</v>
      </c>
      <c r="S15" s="85">
        <v>17</v>
      </c>
    </row>
    <row r="16" spans="3:20" ht="22.5" customHeight="1" thickBot="1" x14ac:dyDescent="0.3">
      <c r="C16" s="86" t="s">
        <v>2</v>
      </c>
      <c r="D16" s="84" t="s">
        <v>83</v>
      </c>
      <c r="E16" s="87">
        <v>2857</v>
      </c>
      <c r="F16" s="87">
        <v>2521</v>
      </c>
      <c r="G16" s="88">
        <f>F16/E16-1</f>
        <v>-0.11760588029401475</v>
      </c>
      <c r="H16" s="84">
        <v>25083</v>
      </c>
      <c r="I16" s="89">
        <v>26167</v>
      </c>
      <c r="J16" s="84"/>
      <c r="K16" s="87">
        <v>4339</v>
      </c>
      <c r="L16" s="87">
        <v>4075</v>
      </c>
      <c r="M16" s="88">
        <f>L16/K16-1</f>
        <v>-6.0843512330029936E-2</v>
      </c>
      <c r="N16" s="87">
        <v>183</v>
      </c>
      <c r="O16" s="87">
        <v>167</v>
      </c>
      <c r="P16" s="90">
        <v>1</v>
      </c>
      <c r="Q16" s="84"/>
      <c r="R16" s="84"/>
      <c r="S16" s="84"/>
      <c r="T16">
        <f>SUM(F16+L16+O16)</f>
        <v>6763</v>
      </c>
    </row>
    <row r="17" spans="3:20" ht="22.5" customHeight="1" x14ac:dyDescent="0.25">
      <c r="C17" s="86" t="s">
        <v>2</v>
      </c>
      <c r="D17" s="91" t="s">
        <v>84</v>
      </c>
      <c r="E17" s="87"/>
      <c r="F17" s="87"/>
      <c r="G17" s="88"/>
      <c r="H17" s="84"/>
      <c r="I17" s="84"/>
      <c r="J17" s="84"/>
      <c r="K17" s="87"/>
      <c r="L17" s="87"/>
      <c r="M17" s="84"/>
      <c r="N17" s="87"/>
      <c r="O17" s="87"/>
      <c r="P17" s="84"/>
      <c r="Q17" s="84"/>
      <c r="R17" s="84"/>
      <c r="S17" s="84"/>
    </row>
    <row r="18" spans="3:20" ht="22.5" customHeight="1" x14ac:dyDescent="0.25">
      <c r="C18" s="86" t="s">
        <v>3</v>
      </c>
      <c r="D18" s="91" t="s">
        <v>85</v>
      </c>
      <c r="E18" s="87">
        <v>179</v>
      </c>
      <c r="F18" s="87">
        <v>156</v>
      </c>
      <c r="G18" s="88">
        <f t="shared" ref="G18:G33" si="0">F18/E18-1</f>
        <v>-0.12849162011173187</v>
      </c>
      <c r="H18" s="84"/>
      <c r="I18" s="84"/>
      <c r="J18" s="84"/>
      <c r="K18" s="87">
        <v>218</v>
      </c>
      <c r="L18" s="87">
        <v>197</v>
      </c>
      <c r="M18" s="88">
        <f>L18/K18-1</f>
        <v>-9.6330275229357776E-2</v>
      </c>
      <c r="N18" s="87"/>
      <c r="O18" s="87"/>
      <c r="P18" s="84"/>
      <c r="Q18" s="84"/>
      <c r="R18" s="84"/>
      <c r="S18" s="84"/>
      <c r="T18">
        <f>SUM(F18+L18)</f>
        <v>353</v>
      </c>
    </row>
    <row r="19" spans="3:20" ht="22.5" customHeight="1" x14ac:dyDescent="0.25">
      <c r="C19" s="86" t="s">
        <v>5</v>
      </c>
      <c r="D19" s="91" t="s">
        <v>86</v>
      </c>
      <c r="E19" s="87"/>
      <c r="F19" s="87"/>
      <c r="G19" s="88"/>
      <c r="H19" s="84"/>
      <c r="I19" s="84"/>
      <c r="J19" s="84"/>
      <c r="K19" s="87"/>
      <c r="L19" s="87"/>
      <c r="M19" s="84"/>
      <c r="N19" s="87"/>
      <c r="O19" s="87"/>
      <c r="P19" s="84"/>
      <c r="Q19" s="84"/>
      <c r="R19" s="84"/>
      <c r="S19" s="84"/>
    </row>
    <row r="20" spans="3:20" ht="22.5" customHeight="1" x14ac:dyDescent="0.25">
      <c r="C20" s="86" t="s">
        <v>6</v>
      </c>
      <c r="D20" s="91" t="s">
        <v>87</v>
      </c>
      <c r="E20" s="87"/>
      <c r="F20" s="87"/>
      <c r="G20" s="88"/>
      <c r="H20" s="84"/>
      <c r="I20" s="84"/>
      <c r="J20" s="84"/>
      <c r="K20" s="87"/>
      <c r="L20" s="87"/>
      <c r="M20" s="84"/>
      <c r="N20" s="87"/>
      <c r="O20" s="87"/>
      <c r="P20" s="84"/>
      <c r="Q20" s="84"/>
      <c r="R20" s="84"/>
      <c r="S20" s="84"/>
    </row>
    <row r="21" spans="3:20" ht="38.25" customHeight="1" x14ac:dyDescent="0.25">
      <c r="C21" s="86" t="s">
        <v>7</v>
      </c>
      <c r="D21" s="91" t="s">
        <v>88</v>
      </c>
      <c r="E21" s="87"/>
      <c r="F21" s="87"/>
      <c r="G21" s="88"/>
      <c r="H21" s="84"/>
      <c r="I21" s="84"/>
      <c r="J21" s="84"/>
      <c r="K21" s="87"/>
      <c r="L21" s="87"/>
      <c r="M21" s="84"/>
      <c r="N21" s="87"/>
      <c r="O21" s="87"/>
      <c r="P21" s="84"/>
      <c r="Q21" s="84"/>
      <c r="R21" s="84"/>
      <c r="S21" s="84"/>
    </row>
    <row r="22" spans="3:20" ht="22.5" customHeight="1" x14ac:dyDescent="0.25">
      <c r="C22" s="86" t="s">
        <v>99</v>
      </c>
      <c r="D22" s="91" t="s">
        <v>89</v>
      </c>
      <c r="E22" s="87"/>
      <c r="F22" s="87"/>
      <c r="G22" s="88"/>
      <c r="H22" s="84"/>
      <c r="I22" s="84"/>
      <c r="J22" s="84"/>
      <c r="K22" s="87"/>
      <c r="L22" s="87"/>
      <c r="M22" s="84"/>
      <c r="N22" s="87"/>
      <c r="O22" s="87"/>
      <c r="P22" s="84"/>
      <c r="Q22" s="84"/>
      <c r="R22" s="84"/>
      <c r="S22" s="84"/>
    </row>
    <row r="23" spans="3:20" ht="22.5" customHeight="1" x14ac:dyDescent="0.25">
      <c r="C23" s="86" t="s">
        <v>100</v>
      </c>
      <c r="D23" s="91" t="s">
        <v>90</v>
      </c>
      <c r="E23" s="87"/>
      <c r="F23" s="87"/>
      <c r="G23" s="88"/>
      <c r="H23" s="84"/>
      <c r="I23" s="84"/>
      <c r="J23" s="84"/>
      <c r="K23" s="87">
        <v>9</v>
      </c>
      <c r="L23" s="87">
        <v>14</v>
      </c>
      <c r="M23" s="84"/>
      <c r="N23" s="87"/>
      <c r="O23" s="87"/>
      <c r="P23" s="84"/>
      <c r="Q23" s="84"/>
      <c r="R23" s="84"/>
      <c r="S23" s="84"/>
    </row>
    <row r="24" spans="3:20" ht="38.25" customHeight="1" x14ac:dyDescent="0.25">
      <c r="C24" s="86" t="s">
        <v>8</v>
      </c>
      <c r="D24" s="91" t="s">
        <v>91</v>
      </c>
      <c r="E24" s="87"/>
      <c r="F24" s="87"/>
      <c r="G24" s="88"/>
      <c r="H24" s="84"/>
      <c r="I24" s="84"/>
      <c r="J24" s="84"/>
      <c r="K24" s="87"/>
      <c r="L24" s="87"/>
      <c r="M24" s="84"/>
      <c r="N24" s="87"/>
      <c r="O24" s="87"/>
      <c r="P24" s="84"/>
      <c r="Q24" s="84"/>
      <c r="R24" s="84"/>
      <c r="S24" s="84"/>
    </row>
    <row r="25" spans="3:20" ht="24" customHeight="1" x14ac:dyDescent="0.25">
      <c r="C25" s="86" t="s">
        <v>9</v>
      </c>
      <c r="D25" s="91" t="s">
        <v>92</v>
      </c>
      <c r="E25" s="87"/>
      <c r="F25" s="87"/>
      <c r="G25" s="88"/>
      <c r="H25" s="84"/>
      <c r="I25" s="84"/>
      <c r="J25" s="84"/>
      <c r="K25" s="87"/>
      <c r="L25" s="87"/>
      <c r="M25" s="84"/>
      <c r="N25" s="87"/>
      <c r="O25" s="87"/>
      <c r="P25" s="84"/>
      <c r="Q25" s="84"/>
      <c r="R25" s="84"/>
      <c r="S25" s="84"/>
    </row>
    <row r="26" spans="3:20" ht="24" customHeight="1" x14ac:dyDescent="0.25">
      <c r="C26" s="86" t="s">
        <v>101</v>
      </c>
      <c r="D26" s="91" t="s">
        <v>93</v>
      </c>
      <c r="E26" s="87"/>
      <c r="F26" s="87"/>
      <c r="G26" s="88"/>
      <c r="H26" s="84"/>
      <c r="I26" s="84"/>
      <c r="J26" s="84"/>
      <c r="K26" s="87"/>
      <c r="L26" s="87"/>
      <c r="M26" s="84"/>
      <c r="N26" s="87"/>
      <c r="O26" s="87"/>
      <c r="P26" s="84"/>
      <c r="Q26" s="84"/>
      <c r="R26" s="84"/>
      <c r="S26" s="84"/>
    </row>
    <row r="27" spans="3:20" ht="24" customHeight="1" x14ac:dyDescent="0.25">
      <c r="C27" s="86" t="s">
        <v>102</v>
      </c>
      <c r="D27" s="91" t="s">
        <v>85</v>
      </c>
      <c r="E27" s="87">
        <v>581</v>
      </c>
      <c r="F27" s="87">
        <v>517</v>
      </c>
      <c r="G27" s="88">
        <f t="shared" si="0"/>
        <v>-0.11015490533562822</v>
      </c>
      <c r="H27" s="84"/>
      <c r="I27" s="84"/>
      <c r="J27" s="84"/>
      <c r="K27" s="87">
        <v>793</v>
      </c>
      <c r="L27" s="87">
        <v>674</v>
      </c>
      <c r="M27" s="88">
        <f>L27/K27-1</f>
        <v>-0.15006305170239598</v>
      </c>
      <c r="N27" s="87"/>
      <c r="O27" s="87"/>
      <c r="P27" s="84"/>
      <c r="Q27" s="84"/>
      <c r="R27" s="84"/>
      <c r="S27" s="84"/>
    </row>
    <row r="28" spans="3:20" ht="24" customHeight="1" x14ac:dyDescent="0.25">
      <c r="C28" s="86" t="s">
        <v>10</v>
      </c>
      <c r="D28" s="91" t="s">
        <v>86</v>
      </c>
      <c r="E28" s="87">
        <v>112</v>
      </c>
      <c r="F28" s="87">
        <v>81</v>
      </c>
      <c r="G28" s="88"/>
      <c r="H28" s="84"/>
      <c r="I28" s="84"/>
      <c r="J28" s="84"/>
      <c r="K28" s="87">
        <v>153</v>
      </c>
      <c r="L28" s="87">
        <v>147</v>
      </c>
      <c r="M28" s="88"/>
      <c r="N28" s="87"/>
      <c r="O28" s="87"/>
      <c r="P28" s="84"/>
      <c r="Q28" s="84"/>
      <c r="R28" s="84"/>
      <c r="S28" s="84"/>
    </row>
    <row r="29" spans="3:20" ht="24" customHeight="1" x14ac:dyDescent="0.25">
      <c r="C29" s="86" t="s">
        <v>11</v>
      </c>
      <c r="D29" s="91" t="s">
        <v>87</v>
      </c>
      <c r="E29" s="87">
        <v>14</v>
      </c>
      <c r="F29" s="87">
        <v>19</v>
      </c>
      <c r="G29" s="88">
        <f t="shared" si="0"/>
        <v>0.35714285714285721</v>
      </c>
      <c r="H29" s="84"/>
      <c r="I29" s="84"/>
      <c r="J29" s="84"/>
      <c r="K29" s="87">
        <v>31</v>
      </c>
      <c r="L29" s="87">
        <v>45</v>
      </c>
      <c r="M29" s="88">
        <f>L29/K29-1</f>
        <v>0.45161290322580649</v>
      </c>
      <c r="N29" s="87"/>
      <c r="O29" s="87"/>
      <c r="P29" s="84"/>
      <c r="Q29" s="84"/>
      <c r="R29" s="84"/>
      <c r="S29" s="84"/>
    </row>
    <row r="30" spans="3:20" ht="34.5" customHeight="1" x14ac:dyDescent="0.25">
      <c r="C30" s="86" t="s">
        <v>12</v>
      </c>
      <c r="D30" s="91" t="s">
        <v>94</v>
      </c>
      <c r="E30" s="87">
        <v>989</v>
      </c>
      <c r="F30" s="87">
        <v>873</v>
      </c>
      <c r="G30" s="88">
        <f t="shared" si="0"/>
        <v>-0.11729019211324565</v>
      </c>
      <c r="H30" s="84"/>
      <c r="I30" s="84"/>
      <c r="J30" s="84"/>
      <c r="K30" s="87">
        <v>1321</v>
      </c>
      <c r="L30" s="87">
        <v>1176</v>
      </c>
      <c r="M30" s="88">
        <f t="shared" ref="M30:M33" si="1">L30/K30-1</f>
        <v>-0.10976532929598792</v>
      </c>
      <c r="N30" s="87"/>
      <c r="O30" s="87"/>
      <c r="P30" s="84"/>
      <c r="Q30" s="84"/>
      <c r="R30" s="84"/>
      <c r="S30" s="84"/>
    </row>
    <row r="31" spans="3:20" ht="23.25" customHeight="1" x14ac:dyDescent="0.25">
      <c r="C31" s="86" t="s">
        <v>103</v>
      </c>
      <c r="D31" s="91" t="s">
        <v>168</v>
      </c>
      <c r="E31" s="87"/>
      <c r="F31" s="87"/>
      <c r="G31" s="88"/>
      <c r="H31" s="84"/>
      <c r="I31" s="84"/>
      <c r="J31" s="84"/>
      <c r="K31" s="87">
        <v>187</v>
      </c>
      <c r="L31" s="87">
        <v>194</v>
      </c>
      <c r="M31" s="88">
        <f t="shared" si="1"/>
        <v>3.7433155080213831E-2</v>
      </c>
      <c r="N31" s="87"/>
      <c r="O31" s="87"/>
      <c r="P31" s="84"/>
      <c r="Q31" s="84"/>
      <c r="R31" s="84"/>
      <c r="S31" s="84"/>
    </row>
    <row r="32" spans="3:20" ht="23.25" customHeight="1" x14ac:dyDescent="0.25">
      <c r="C32" s="86" t="s">
        <v>104</v>
      </c>
      <c r="D32" s="84" t="s">
        <v>95</v>
      </c>
      <c r="E32" s="87">
        <v>472</v>
      </c>
      <c r="F32" s="87">
        <v>391</v>
      </c>
      <c r="G32" s="88"/>
      <c r="H32" s="84"/>
      <c r="I32" s="84"/>
      <c r="J32" s="84"/>
      <c r="K32" s="87">
        <v>775</v>
      </c>
      <c r="L32" s="87">
        <v>722</v>
      </c>
      <c r="M32" s="88">
        <f t="shared" si="1"/>
        <v>-6.8387096774193523E-2</v>
      </c>
      <c r="N32" s="87">
        <v>183</v>
      </c>
      <c r="O32" s="87">
        <v>167</v>
      </c>
      <c r="P32" s="90">
        <v>1</v>
      </c>
      <c r="Q32" s="84"/>
      <c r="R32" s="84"/>
      <c r="S32" s="84"/>
      <c r="T32">
        <f>SUM(L32+O32)</f>
        <v>889</v>
      </c>
    </row>
    <row r="33" spans="3:20" ht="23.25" customHeight="1" x14ac:dyDescent="0.25">
      <c r="C33" s="86" t="s">
        <v>13</v>
      </c>
      <c r="D33" s="91" t="s">
        <v>60</v>
      </c>
      <c r="E33" s="87">
        <v>179</v>
      </c>
      <c r="F33" s="87">
        <v>156</v>
      </c>
      <c r="G33" s="88">
        <f t="shared" si="0"/>
        <v>-0.12849162011173187</v>
      </c>
      <c r="H33" s="84"/>
      <c r="I33" s="84"/>
      <c r="J33" s="84"/>
      <c r="K33" s="87">
        <v>218</v>
      </c>
      <c r="L33" s="87">
        <v>197</v>
      </c>
      <c r="M33" s="88">
        <f t="shared" si="1"/>
        <v>-9.6330275229357776E-2</v>
      </c>
      <c r="N33" s="87"/>
      <c r="O33" s="87"/>
      <c r="P33" s="84"/>
      <c r="Q33" s="84"/>
      <c r="R33" s="84"/>
      <c r="S33" s="84"/>
      <c r="T33">
        <f>SUM(F33+L33)</f>
        <v>353</v>
      </c>
    </row>
    <row r="34" spans="3:20" ht="35.25" customHeight="1" x14ac:dyDescent="0.25">
      <c r="C34" s="86" t="s">
        <v>14</v>
      </c>
      <c r="D34" s="91" t="s">
        <v>96</v>
      </c>
      <c r="E34" s="87"/>
      <c r="F34" s="87"/>
      <c r="G34" s="88"/>
      <c r="H34" s="84"/>
      <c r="I34" s="84"/>
      <c r="J34" s="84"/>
      <c r="K34" s="87"/>
      <c r="L34" s="87"/>
      <c r="M34" s="84"/>
      <c r="N34" s="87"/>
      <c r="O34" s="87"/>
      <c r="P34" s="84"/>
      <c r="Q34" s="84"/>
      <c r="R34" s="84"/>
      <c r="S34" s="84"/>
    </row>
    <row r="35" spans="3:20" ht="35.25" customHeight="1" x14ac:dyDescent="0.25">
      <c r="C35" s="86" t="s">
        <v>15</v>
      </c>
      <c r="D35" s="91" t="s">
        <v>97</v>
      </c>
      <c r="E35" s="87"/>
      <c r="F35" s="87"/>
      <c r="G35" s="88"/>
      <c r="H35" s="84"/>
      <c r="I35" s="84"/>
      <c r="J35" s="84"/>
      <c r="K35" s="87"/>
      <c r="L35" s="87"/>
      <c r="M35" s="84"/>
      <c r="N35" s="87"/>
      <c r="O35" s="87"/>
      <c r="P35" s="84"/>
      <c r="Q35" s="84"/>
      <c r="R35" s="84"/>
      <c r="S35" s="84"/>
    </row>
    <row r="36" spans="3:20" ht="19.5" customHeight="1" x14ac:dyDescent="0.25">
      <c r="C36" s="86" t="s">
        <v>4</v>
      </c>
      <c r="D36" s="91" t="s">
        <v>172</v>
      </c>
      <c r="E36" s="87">
        <v>331</v>
      </c>
      <c r="F36" s="87">
        <v>328</v>
      </c>
      <c r="G36" s="84"/>
      <c r="H36" s="84"/>
      <c r="I36" s="84"/>
      <c r="J36" s="84"/>
      <c r="K36" s="87">
        <v>634</v>
      </c>
      <c r="L36" s="87">
        <v>709</v>
      </c>
      <c r="M36" s="84"/>
      <c r="N36" s="87"/>
      <c r="O36" s="87"/>
      <c r="P36" s="84"/>
      <c r="Q36" s="84"/>
      <c r="R36" s="84"/>
      <c r="S36" s="84"/>
      <c r="T36">
        <f>SUM(F36+L36)</f>
        <v>1037</v>
      </c>
    </row>
    <row r="37" spans="3:20" x14ac:dyDescent="0.25">
      <c r="C37" s="92"/>
    </row>
  </sheetData>
  <mergeCells count="9">
    <mergeCell ref="D3:R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25" right="0.25" top="0.75" bottom="0.75" header="0.3" footer="0.3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L8"/>
  <sheetViews>
    <sheetView topLeftCell="A4" workbookViewId="0">
      <selection activeCell="J14" sqref="J14"/>
    </sheetView>
  </sheetViews>
  <sheetFormatPr defaultRowHeight="15" x14ac:dyDescent="0.25"/>
  <cols>
    <col min="3" max="3" width="15.5703125" customWidth="1"/>
    <col min="5" max="5" width="13.85546875" customWidth="1"/>
    <col min="6" max="6" width="18.85546875" customWidth="1"/>
    <col min="8" max="8" width="16.7109375" customWidth="1"/>
    <col min="9" max="9" width="23.5703125" customWidth="1"/>
    <col min="10" max="11" width="18" customWidth="1"/>
    <col min="12" max="12" width="22.42578125" customWidth="1"/>
  </cols>
  <sheetData>
    <row r="3" spans="2:12" x14ac:dyDescent="0.25">
      <c r="B3" s="140" t="s">
        <v>115</v>
      </c>
      <c r="C3" s="140"/>
      <c r="D3" s="140"/>
      <c r="E3" s="140"/>
      <c r="F3" s="140"/>
      <c r="G3" s="140"/>
      <c r="H3" s="140"/>
      <c r="I3" s="140"/>
      <c r="J3" s="140"/>
      <c r="K3" s="140"/>
      <c r="L3" s="140"/>
    </row>
    <row r="6" spans="2:12" ht="73.5" customHeight="1" x14ac:dyDescent="0.25">
      <c r="B6" s="85" t="s">
        <v>1</v>
      </c>
      <c r="C6" s="85" t="s">
        <v>105</v>
      </c>
      <c r="D6" s="85" t="s">
        <v>106</v>
      </c>
      <c r="E6" s="85" t="s">
        <v>107</v>
      </c>
      <c r="F6" s="85" t="s">
        <v>108</v>
      </c>
      <c r="G6" s="85" t="s">
        <v>109</v>
      </c>
      <c r="H6" s="85" t="s">
        <v>110</v>
      </c>
      <c r="I6" s="85" t="s">
        <v>111</v>
      </c>
      <c r="J6" s="85" t="s">
        <v>112</v>
      </c>
      <c r="K6" s="85" t="s">
        <v>113</v>
      </c>
      <c r="L6" s="85" t="s">
        <v>114</v>
      </c>
    </row>
    <row r="7" spans="2:12" x14ac:dyDescent="0.25">
      <c r="B7" s="85">
        <v>1</v>
      </c>
      <c r="C7" s="85">
        <v>2</v>
      </c>
      <c r="D7" s="85">
        <v>3</v>
      </c>
      <c r="E7" s="85">
        <v>4</v>
      </c>
      <c r="F7" s="85">
        <v>5</v>
      </c>
      <c r="G7" s="85">
        <v>6</v>
      </c>
      <c r="H7" s="85">
        <v>7</v>
      </c>
      <c r="I7" s="85">
        <v>8</v>
      </c>
      <c r="J7" s="85">
        <v>9</v>
      </c>
      <c r="K7" s="85">
        <v>10</v>
      </c>
      <c r="L7" s="85">
        <v>11</v>
      </c>
    </row>
    <row r="8" spans="2:12" ht="180" x14ac:dyDescent="0.25">
      <c r="B8" s="85">
        <v>1</v>
      </c>
      <c r="C8" s="84">
        <v>1</v>
      </c>
      <c r="D8" s="84" t="s">
        <v>302</v>
      </c>
      <c r="E8" s="84" t="s">
        <v>303</v>
      </c>
      <c r="F8" s="84" t="s">
        <v>170</v>
      </c>
      <c r="G8" s="84" t="s">
        <v>169</v>
      </c>
      <c r="H8" s="84" t="s">
        <v>304</v>
      </c>
      <c r="I8" s="87">
        <v>2521</v>
      </c>
      <c r="J8" s="87">
        <v>13</v>
      </c>
      <c r="K8" s="87">
        <v>3</v>
      </c>
      <c r="L8" s="87">
        <v>2</v>
      </c>
    </row>
  </sheetData>
  <mergeCells count="1">
    <mergeCell ref="B3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3:N14"/>
  <sheetViews>
    <sheetView topLeftCell="A7" zoomScale="85" zoomScaleNormal="85" workbookViewId="0">
      <selection activeCell="I9" sqref="I9"/>
    </sheetView>
  </sheetViews>
  <sheetFormatPr defaultRowHeight="15" x14ac:dyDescent="0.25"/>
  <cols>
    <col min="3" max="3" width="36.85546875" customWidth="1"/>
    <col min="4" max="4" width="34" customWidth="1"/>
    <col min="5" max="5" width="17" customWidth="1"/>
  </cols>
  <sheetData>
    <row r="3" spans="1:14" ht="26.25" customHeight="1" x14ac:dyDescent="0.25">
      <c r="B3" s="140" t="s">
        <v>221</v>
      </c>
      <c r="C3" s="140"/>
      <c r="D3" s="140"/>
      <c r="E3" s="140"/>
      <c r="F3" s="93"/>
      <c r="G3" s="93"/>
      <c r="H3" s="93"/>
      <c r="I3" s="93"/>
      <c r="J3" s="93"/>
      <c r="K3" s="93"/>
      <c r="L3" s="93"/>
      <c r="M3" s="93"/>
      <c r="N3" s="93"/>
    </row>
    <row r="4" spans="1:14" ht="15.75" thickBot="1" x14ac:dyDescent="0.3"/>
    <row r="5" spans="1:14" ht="15.75" thickBot="1" x14ac:dyDescent="0.3">
      <c r="B5" s="94" t="s">
        <v>1</v>
      </c>
      <c r="C5" s="95" t="s">
        <v>116</v>
      </c>
      <c r="D5" s="95" t="s">
        <v>117</v>
      </c>
      <c r="E5" s="96"/>
    </row>
    <row r="6" spans="1:14" ht="73.5" customHeight="1" x14ac:dyDescent="0.25">
      <c r="A6" t="s">
        <v>129</v>
      </c>
      <c r="B6" s="141">
        <v>1</v>
      </c>
      <c r="C6" s="97" t="s">
        <v>118</v>
      </c>
      <c r="D6" s="141" t="s">
        <v>121</v>
      </c>
      <c r="E6" s="144" t="s">
        <v>171</v>
      </c>
    </row>
    <row r="7" spans="1:14" ht="73.5" customHeight="1" x14ac:dyDescent="0.25">
      <c r="B7" s="142"/>
      <c r="C7" s="98" t="s">
        <v>119</v>
      </c>
      <c r="D7" s="142"/>
      <c r="E7" s="145"/>
    </row>
    <row r="8" spans="1:14" ht="73.5" customHeight="1" thickBot="1" x14ac:dyDescent="0.3">
      <c r="B8" s="143"/>
      <c r="C8" s="99" t="s">
        <v>120</v>
      </c>
      <c r="D8" s="143"/>
      <c r="E8" s="146"/>
    </row>
    <row r="9" spans="1:14" ht="73.5" customHeight="1" thickBot="1" x14ac:dyDescent="0.3">
      <c r="B9" s="100">
        <v>2</v>
      </c>
      <c r="C9" s="101" t="s">
        <v>122</v>
      </c>
      <c r="D9" s="102" t="s">
        <v>123</v>
      </c>
      <c r="E9" s="89">
        <v>26167</v>
      </c>
    </row>
    <row r="10" spans="1:14" ht="73.5" customHeight="1" thickBot="1" x14ac:dyDescent="0.3">
      <c r="B10" s="103">
        <v>43467</v>
      </c>
      <c r="C10" s="101" t="s">
        <v>124</v>
      </c>
      <c r="D10" s="102" t="s">
        <v>123</v>
      </c>
      <c r="E10" s="89">
        <v>21958</v>
      </c>
    </row>
    <row r="11" spans="1:14" ht="73.5" customHeight="1" thickBot="1" x14ac:dyDescent="0.3">
      <c r="B11" s="103">
        <v>43498</v>
      </c>
      <c r="C11" s="101" t="s">
        <v>125</v>
      </c>
      <c r="D11" s="102" t="s">
        <v>123</v>
      </c>
      <c r="E11" s="89"/>
    </row>
    <row r="12" spans="1:14" ht="73.5" customHeight="1" thickBot="1" x14ac:dyDescent="0.3">
      <c r="B12" s="100">
        <v>3</v>
      </c>
      <c r="C12" s="101" t="s">
        <v>126</v>
      </c>
      <c r="D12" s="102" t="s">
        <v>127</v>
      </c>
      <c r="E12" s="89">
        <v>1</v>
      </c>
    </row>
    <row r="13" spans="1:14" ht="73.5" customHeight="1" thickBot="1" x14ac:dyDescent="0.3">
      <c r="B13" s="100">
        <v>4</v>
      </c>
      <c r="C13" s="101" t="s">
        <v>128</v>
      </c>
      <c r="D13" s="102" t="s">
        <v>127</v>
      </c>
      <c r="E13" s="89">
        <v>8</v>
      </c>
    </row>
    <row r="14" spans="1:14" x14ac:dyDescent="0.25">
      <c r="E14" s="58"/>
    </row>
  </sheetData>
  <mergeCells count="4">
    <mergeCell ref="B6:B8"/>
    <mergeCell ref="D6:D8"/>
    <mergeCell ref="E6:E8"/>
    <mergeCell ref="B3:E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M8"/>
  <sheetViews>
    <sheetView workbookViewId="0">
      <selection activeCell="F9" sqref="F9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3" spans="2:13" ht="87.75" customHeight="1" x14ac:dyDescent="0.25">
      <c r="B3" s="138" t="s">
        <v>130</v>
      </c>
      <c r="C3" s="138"/>
      <c r="D3" s="138"/>
      <c r="E3" s="104"/>
      <c r="F3" s="104"/>
      <c r="G3" s="104"/>
      <c r="H3" s="104"/>
      <c r="I3" s="104"/>
      <c r="J3" s="104"/>
      <c r="K3" s="104"/>
      <c r="L3" s="104"/>
      <c r="M3" s="104"/>
    </row>
    <row r="5" spans="2:13" x14ac:dyDescent="0.25">
      <c r="D5" s="41" t="s">
        <v>134</v>
      </c>
    </row>
    <row r="6" spans="2:13" ht="45" customHeight="1" x14ac:dyDescent="0.25">
      <c r="B6" s="2">
        <v>1</v>
      </c>
      <c r="C6" s="40" t="s">
        <v>131</v>
      </c>
      <c r="D6" s="59"/>
    </row>
    <row r="7" spans="2:13" ht="33" customHeight="1" x14ac:dyDescent="0.25">
      <c r="B7" s="1" t="s">
        <v>3</v>
      </c>
      <c r="C7" s="40" t="s">
        <v>132</v>
      </c>
      <c r="D7" s="59">
        <v>14</v>
      </c>
    </row>
    <row r="8" spans="2:13" ht="63" customHeight="1" x14ac:dyDescent="0.25">
      <c r="B8" s="1" t="s">
        <v>5</v>
      </c>
      <c r="C8" s="40" t="s">
        <v>133</v>
      </c>
      <c r="D8" s="59">
        <v>1280</v>
      </c>
      <c r="E8" s="28" t="str">
        <f>'[1]Прил 7 4.1 Колич-во обращений'!$D$20</f>
        <v>качество обслуживания</v>
      </c>
    </row>
  </sheetData>
  <mergeCells count="1">
    <mergeCell ref="B3:D3"/>
  </mergeCells>
  <hyperlinks>
    <hyperlink ref="E8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V7"/>
  <sheetViews>
    <sheetView workbookViewId="0">
      <selection activeCell="H18" sqref="H18"/>
    </sheetView>
  </sheetViews>
  <sheetFormatPr defaultRowHeight="15" x14ac:dyDescent="0.25"/>
  <sheetData>
    <row r="5" spans="3:22" x14ac:dyDescent="0.25">
      <c r="C5" t="s">
        <v>135</v>
      </c>
    </row>
    <row r="7" spans="3:22" ht="30" customHeight="1" x14ac:dyDescent="0.25">
      <c r="C7" s="147" t="s">
        <v>222</v>
      </c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</row>
  </sheetData>
  <mergeCells count="1">
    <mergeCell ref="C7:V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"/>
  <sheetViews>
    <sheetView topLeftCell="A7" workbookViewId="0">
      <selection activeCell="D25" sqref="D25:N25"/>
    </sheetView>
  </sheetViews>
  <sheetFormatPr defaultRowHeight="15" x14ac:dyDescent="0.25"/>
  <sheetData>
    <row r="3" spans="3:14" ht="15" customHeight="1" x14ac:dyDescent="0.25">
      <c r="C3" s="122" t="s">
        <v>136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3:14" x14ac:dyDescent="0.25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3:14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3:14" x14ac:dyDescent="0.25"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3:14" x14ac:dyDescent="0.25"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3:14" x14ac:dyDescent="0.25"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3:14" x14ac:dyDescent="0.2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3:14" x14ac:dyDescent="0.2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3:14" x14ac:dyDescent="0.25"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3:14" x14ac:dyDescent="0.25"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3:14" x14ac:dyDescent="0.25"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3:14" x14ac:dyDescent="0.25"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3:14" x14ac:dyDescent="0.25"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3:14" x14ac:dyDescent="0.25"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3:14" x14ac:dyDescent="0.25"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3:14" x14ac:dyDescent="0.25"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3:14" x14ac:dyDescent="0.25"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</row>
    <row r="20" spans="3:14" x14ac:dyDescent="0.25"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</row>
    <row r="21" spans="3:14" x14ac:dyDescent="0.25"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</row>
    <row r="22" spans="3:14" ht="28.5" customHeight="1" x14ac:dyDescent="0.25"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</row>
    <row r="23" spans="3:14" ht="15.75" thickBot="1" x14ac:dyDescent="0.3"/>
    <row r="24" spans="3:14" ht="15.75" thickBot="1" x14ac:dyDescent="0.3">
      <c r="C24" s="30" t="s">
        <v>175</v>
      </c>
      <c r="D24" s="148" t="s">
        <v>176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</row>
    <row r="25" spans="3:14" ht="36.75" customHeight="1" thickBot="1" x14ac:dyDescent="0.3">
      <c r="C25" s="31">
        <v>1</v>
      </c>
      <c r="D25" s="149" t="s">
        <v>209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</row>
    <row r="26" spans="3:14" ht="36.75" customHeight="1" thickBot="1" x14ac:dyDescent="0.3">
      <c r="C26" s="31">
        <v>2</v>
      </c>
      <c r="D26" s="150" t="s">
        <v>177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2"/>
    </row>
    <row r="27" spans="3:14" ht="49.5" customHeight="1" thickBot="1" x14ac:dyDescent="0.3">
      <c r="C27" s="31">
        <v>3</v>
      </c>
      <c r="D27" s="150" t="s">
        <v>178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2"/>
    </row>
  </sheetData>
  <mergeCells count="5">
    <mergeCell ref="C3:N22"/>
    <mergeCell ref="D24:N24"/>
    <mergeCell ref="D25:N25"/>
    <mergeCell ref="D26:N26"/>
    <mergeCell ref="D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7"/>
  <sheetViews>
    <sheetView workbookViewId="0">
      <selection activeCell="T40" sqref="T40"/>
    </sheetView>
  </sheetViews>
  <sheetFormatPr defaultRowHeight="15" x14ac:dyDescent="0.25"/>
  <sheetData>
    <row r="3" spans="3:15" ht="9.75" customHeight="1" x14ac:dyDescent="0.25">
      <c r="C3" s="124" t="s">
        <v>137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</row>
    <row r="4" spans="3:15" ht="9.75" customHeight="1" x14ac:dyDescent="0.25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</row>
    <row r="5" spans="3:15" ht="9.75" customHeight="1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3:15" ht="9.75" customHeight="1" x14ac:dyDescent="0.25"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</row>
    <row r="7" spans="3:15" ht="9.75" customHeight="1" x14ac:dyDescent="0.25"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</row>
    <row r="8" spans="3:15" ht="9.75" customHeight="1" x14ac:dyDescent="0.25"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</row>
    <row r="9" spans="3:15" ht="9.75" customHeight="1" x14ac:dyDescent="0.2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</row>
    <row r="10" spans="3:15" ht="9.75" customHeight="1" x14ac:dyDescent="0.2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</row>
    <row r="11" spans="3:15" ht="15.75" thickBot="1" x14ac:dyDescent="0.3"/>
    <row r="12" spans="3:15" ht="15.75" thickBot="1" x14ac:dyDescent="0.3">
      <c r="C12" s="30" t="s">
        <v>175</v>
      </c>
      <c r="D12" s="153" t="s">
        <v>179</v>
      </c>
      <c r="E12" s="154"/>
      <c r="F12" s="154"/>
      <c r="G12" s="154"/>
      <c r="H12" s="154"/>
      <c r="I12" s="154"/>
      <c r="J12" s="154"/>
      <c r="K12" s="154"/>
      <c r="L12" s="155"/>
      <c r="M12" s="153" t="s">
        <v>180</v>
      </c>
      <c r="N12" s="154"/>
      <c r="O12" s="155"/>
    </row>
    <row r="13" spans="3:15" ht="15.75" thickBot="1" x14ac:dyDescent="0.3">
      <c r="C13" s="31">
        <v>1</v>
      </c>
      <c r="D13" s="156" t="s">
        <v>181</v>
      </c>
      <c r="E13" s="157"/>
      <c r="F13" s="157"/>
      <c r="G13" s="157"/>
      <c r="H13" s="157"/>
      <c r="I13" s="157"/>
      <c r="J13" s="157"/>
      <c r="K13" s="157"/>
      <c r="L13" s="158"/>
      <c r="M13" s="159"/>
      <c r="N13" s="160"/>
      <c r="O13" s="161"/>
    </row>
    <row r="14" spans="3:15" ht="15.75" thickBot="1" x14ac:dyDescent="0.3">
      <c r="C14" s="32" t="s">
        <v>3</v>
      </c>
      <c r="D14" s="162" t="s">
        <v>182</v>
      </c>
      <c r="E14" s="163"/>
      <c r="F14" s="163"/>
      <c r="G14" s="163"/>
      <c r="H14" s="163"/>
      <c r="I14" s="163"/>
      <c r="J14" s="163"/>
      <c r="K14" s="163"/>
      <c r="L14" s="164"/>
      <c r="M14" s="159" t="s">
        <v>183</v>
      </c>
      <c r="N14" s="160"/>
      <c r="O14" s="161"/>
    </row>
    <row r="15" spans="3:15" ht="15.75" thickBot="1" x14ac:dyDescent="0.3">
      <c r="C15" s="32" t="s">
        <v>5</v>
      </c>
      <c r="D15" s="162" t="s">
        <v>184</v>
      </c>
      <c r="E15" s="163"/>
      <c r="F15" s="163"/>
      <c r="G15" s="163"/>
      <c r="H15" s="163"/>
      <c r="I15" s="163"/>
      <c r="J15" s="163"/>
      <c r="K15" s="163"/>
      <c r="L15" s="164"/>
      <c r="M15" s="159" t="s">
        <v>183</v>
      </c>
      <c r="N15" s="160"/>
      <c r="O15" s="161"/>
    </row>
    <row r="16" spans="3:15" ht="15.75" thickBot="1" x14ac:dyDescent="0.3">
      <c r="C16" s="32" t="s">
        <v>6</v>
      </c>
      <c r="D16" s="162" t="s">
        <v>185</v>
      </c>
      <c r="E16" s="163"/>
      <c r="F16" s="163"/>
      <c r="G16" s="163"/>
      <c r="H16" s="163"/>
      <c r="I16" s="163"/>
      <c r="J16" s="163"/>
      <c r="K16" s="163"/>
      <c r="L16" s="164"/>
      <c r="M16" s="159" t="s">
        <v>183</v>
      </c>
      <c r="N16" s="160"/>
      <c r="O16" s="161"/>
    </row>
    <row r="17" spans="3:15" ht="15.75" thickBot="1" x14ac:dyDescent="0.3">
      <c r="C17" s="32" t="s">
        <v>186</v>
      </c>
      <c r="D17" s="156" t="s">
        <v>187</v>
      </c>
      <c r="E17" s="157"/>
      <c r="F17" s="157"/>
      <c r="G17" s="157"/>
      <c r="H17" s="157"/>
      <c r="I17" s="157"/>
      <c r="J17" s="157"/>
      <c r="K17" s="157"/>
      <c r="L17" s="158"/>
      <c r="M17" s="159"/>
      <c r="N17" s="160"/>
      <c r="O17" s="161"/>
    </row>
    <row r="18" spans="3:15" ht="15.75" thickBot="1" x14ac:dyDescent="0.3">
      <c r="C18" s="32" t="s">
        <v>9</v>
      </c>
      <c r="D18" s="162" t="s">
        <v>188</v>
      </c>
      <c r="E18" s="163"/>
      <c r="F18" s="163"/>
      <c r="G18" s="163"/>
      <c r="H18" s="163"/>
      <c r="I18" s="163"/>
      <c r="J18" s="163"/>
      <c r="K18" s="163"/>
      <c r="L18" s="164"/>
      <c r="M18" s="159" t="s">
        <v>183</v>
      </c>
      <c r="N18" s="160"/>
      <c r="O18" s="161"/>
    </row>
    <row r="19" spans="3:15" ht="15.75" thickBot="1" x14ac:dyDescent="0.3">
      <c r="C19" s="32" t="s">
        <v>10</v>
      </c>
      <c r="D19" s="165" t="s">
        <v>189</v>
      </c>
      <c r="E19" s="166"/>
      <c r="F19" s="166"/>
      <c r="G19" s="166"/>
      <c r="H19" s="166"/>
      <c r="I19" s="166"/>
      <c r="J19" s="166"/>
      <c r="K19" s="166"/>
      <c r="L19" s="167"/>
      <c r="M19" s="159" t="s">
        <v>183</v>
      </c>
      <c r="N19" s="160"/>
      <c r="O19" s="161"/>
    </row>
    <row r="20" spans="3:15" ht="15.75" thickBot="1" x14ac:dyDescent="0.3">
      <c r="C20" s="32" t="s">
        <v>11</v>
      </c>
      <c r="D20" s="162" t="s">
        <v>190</v>
      </c>
      <c r="E20" s="163"/>
      <c r="F20" s="163"/>
      <c r="G20" s="163"/>
      <c r="H20" s="163"/>
      <c r="I20" s="163"/>
      <c r="J20" s="163"/>
      <c r="K20" s="163"/>
      <c r="L20" s="164"/>
      <c r="M20" s="159" t="s">
        <v>183</v>
      </c>
      <c r="N20" s="160"/>
      <c r="O20" s="161"/>
    </row>
    <row r="21" spans="3:15" ht="15.75" thickBot="1" x14ac:dyDescent="0.3">
      <c r="C21" s="32" t="s">
        <v>191</v>
      </c>
      <c r="D21" s="156" t="s">
        <v>192</v>
      </c>
      <c r="E21" s="157"/>
      <c r="F21" s="157"/>
      <c r="G21" s="157"/>
      <c r="H21" s="157"/>
      <c r="I21" s="157"/>
      <c r="J21" s="157"/>
      <c r="K21" s="157"/>
      <c r="L21" s="158"/>
      <c r="M21" s="159"/>
      <c r="N21" s="160"/>
      <c r="O21" s="161"/>
    </row>
    <row r="22" spans="3:15" ht="15.75" thickBot="1" x14ac:dyDescent="0.3">
      <c r="C22" s="32" t="s">
        <v>14</v>
      </c>
      <c r="D22" s="162" t="s">
        <v>193</v>
      </c>
      <c r="E22" s="163"/>
      <c r="F22" s="163"/>
      <c r="G22" s="163"/>
      <c r="H22" s="163"/>
      <c r="I22" s="163"/>
      <c r="J22" s="163"/>
      <c r="K22" s="163"/>
      <c r="L22" s="164"/>
      <c r="M22" s="159" t="s">
        <v>183</v>
      </c>
      <c r="N22" s="160"/>
      <c r="O22" s="161"/>
    </row>
    <row r="23" spans="3:15" ht="15.75" thickBot="1" x14ac:dyDescent="0.3">
      <c r="C23" s="32" t="s">
        <v>15</v>
      </c>
      <c r="D23" s="162" t="s">
        <v>194</v>
      </c>
      <c r="E23" s="163"/>
      <c r="F23" s="163"/>
      <c r="G23" s="163"/>
      <c r="H23" s="163"/>
      <c r="I23" s="163"/>
      <c r="J23" s="163"/>
      <c r="K23" s="163"/>
      <c r="L23" s="164"/>
      <c r="M23" s="159" t="s">
        <v>183</v>
      </c>
      <c r="N23" s="160"/>
      <c r="O23" s="161"/>
    </row>
    <row r="24" spans="3:15" ht="15.75" thickBot="1" x14ac:dyDescent="0.3">
      <c r="C24" s="32" t="s">
        <v>4</v>
      </c>
      <c r="D24" s="162" t="s">
        <v>195</v>
      </c>
      <c r="E24" s="163"/>
      <c r="F24" s="163"/>
      <c r="G24" s="163"/>
      <c r="H24" s="163"/>
      <c r="I24" s="163"/>
      <c r="J24" s="163"/>
      <c r="K24" s="163"/>
      <c r="L24" s="164"/>
      <c r="M24" s="159" t="s">
        <v>183</v>
      </c>
      <c r="N24" s="160"/>
      <c r="O24" s="161"/>
    </row>
    <row r="25" spans="3:15" ht="15.75" thickBot="1" x14ac:dyDescent="0.3">
      <c r="C25" s="32" t="s">
        <v>196</v>
      </c>
      <c r="D25" s="156" t="s">
        <v>197</v>
      </c>
      <c r="E25" s="163"/>
      <c r="F25" s="163"/>
      <c r="G25" s="163"/>
      <c r="H25" s="163"/>
      <c r="I25" s="163"/>
      <c r="J25" s="163"/>
      <c r="K25" s="163"/>
      <c r="L25" s="164"/>
      <c r="M25" s="159"/>
      <c r="N25" s="160"/>
      <c r="O25" s="161"/>
    </row>
    <row r="26" spans="3:15" ht="15.75" thickBot="1" x14ac:dyDescent="0.3">
      <c r="C26" s="32" t="s">
        <v>16</v>
      </c>
      <c r="D26" s="162" t="s">
        <v>198</v>
      </c>
      <c r="E26" s="163"/>
      <c r="F26" s="163"/>
      <c r="G26" s="163"/>
      <c r="H26" s="163"/>
      <c r="I26" s="163"/>
      <c r="J26" s="163"/>
      <c r="K26" s="163"/>
      <c r="L26" s="164"/>
      <c r="M26" s="159" t="s">
        <v>183</v>
      </c>
      <c r="N26" s="160"/>
      <c r="O26" s="161"/>
    </row>
    <row r="27" spans="3:15" ht="15.75" thickBot="1" x14ac:dyDescent="0.3">
      <c r="C27" s="32" t="s">
        <v>17</v>
      </c>
      <c r="D27" s="168" t="s">
        <v>199</v>
      </c>
      <c r="E27" s="168"/>
      <c r="F27" s="168"/>
      <c r="G27" s="168"/>
      <c r="H27" s="168"/>
      <c r="I27" s="168"/>
      <c r="J27" s="168"/>
      <c r="K27" s="168"/>
      <c r="L27" s="168"/>
      <c r="M27" s="169" t="s">
        <v>183</v>
      </c>
      <c r="N27" s="169"/>
      <c r="O27" s="169"/>
    </row>
  </sheetData>
  <mergeCells count="33">
    <mergeCell ref="D26:L26"/>
    <mergeCell ref="M26:O26"/>
    <mergeCell ref="D27:L27"/>
    <mergeCell ref="M27:O27"/>
    <mergeCell ref="D23:L23"/>
    <mergeCell ref="M23:O23"/>
    <mergeCell ref="D24:L24"/>
    <mergeCell ref="M24:O24"/>
    <mergeCell ref="D25:L25"/>
    <mergeCell ref="M25:O25"/>
    <mergeCell ref="D20:L20"/>
    <mergeCell ref="M20:O20"/>
    <mergeCell ref="D21:L21"/>
    <mergeCell ref="M21:O21"/>
    <mergeCell ref="D22:L22"/>
    <mergeCell ref="M22:O22"/>
    <mergeCell ref="D17:L17"/>
    <mergeCell ref="M17:O17"/>
    <mergeCell ref="D18:L18"/>
    <mergeCell ref="M18:O18"/>
    <mergeCell ref="D19:L19"/>
    <mergeCell ref="M19:O19"/>
    <mergeCell ref="D14:L14"/>
    <mergeCell ref="M14:O14"/>
    <mergeCell ref="D15:L15"/>
    <mergeCell ref="M15:O15"/>
    <mergeCell ref="D16:L16"/>
    <mergeCell ref="M16:O16"/>
    <mergeCell ref="C3:O10"/>
    <mergeCell ref="D12:L12"/>
    <mergeCell ref="M12:O12"/>
    <mergeCell ref="D13:L13"/>
    <mergeCell ref="M13:O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workbookViewId="0">
      <selection activeCell="J26" sqref="J26"/>
    </sheetView>
  </sheetViews>
  <sheetFormatPr defaultRowHeight="15" x14ac:dyDescent="0.25"/>
  <sheetData>
    <row r="3" spans="3:14" ht="10.5" customHeight="1" x14ac:dyDescent="0.25">
      <c r="C3" s="122" t="s">
        <v>138</v>
      </c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3:14" ht="10.5" customHeight="1" x14ac:dyDescent="0.25"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3:14" ht="10.5" customHeight="1" x14ac:dyDescent="0.25"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3:14" ht="10.5" customHeight="1" x14ac:dyDescent="0.25"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3:14" ht="10.5" customHeight="1" x14ac:dyDescent="0.25"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3:14" ht="10.5" customHeight="1" x14ac:dyDescent="0.25"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10.5" customHeight="1" x14ac:dyDescent="0.25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3:14" ht="10.5" customHeight="1" x14ac:dyDescent="0.25"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3:14" ht="15.75" thickBot="1" x14ac:dyDescent="0.3"/>
    <row r="12" spans="3:14" ht="15.75" thickBot="1" x14ac:dyDescent="0.3">
      <c r="C12" s="30" t="s">
        <v>200</v>
      </c>
      <c r="D12" s="153" t="s">
        <v>201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5"/>
    </row>
    <row r="13" spans="3:14" ht="15.75" thickBot="1" x14ac:dyDescent="0.3">
      <c r="C13" s="29">
        <v>1</v>
      </c>
      <c r="D13" s="170" t="s">
        <v>202</v>
      </c>
      <c r="E13" s="171"/>
      <c r="F13" s="171"/>
      <c r="G13" s="171"/>
      <c r="H13" s="171"/>
      <c r="I13" s="171"/>
      <c r="J13" s="171"/>
      <c r="K13" s="171"/>
      <c r="L13" s="171"/>
      <c r="M13" s="171"/>
      <c r="N13" s="172"/>
    </row>
    <row r="14" spans="3:14" ht="15.75" thickBot="1" x14ac:dyDescent="0.3">
      <c r="C14" s="29">
        <v>2</v>
      </c>
      <c r="D14" s="170" t="s">
        <v>203</v>
      </c>
      <c r="E14" s="171"/>
      <c r="F14" s="171"/>
      <c r="G14" s="171"/>
      <c r="H14" s="171"/>
      <c r="I14" s="171"/>
      <c r="J14" s="171"/>
      <c r="K14" s="171"/>
      <c r="L14" s="171"/>
      <c r="M14" s="171"/>
      <c r="N14" s="172"/>
    </row>
    <row r="15" spans="3:14" ht="15.75" thickBot="1" x14ac:dyDescent="0.3">
      <c r="C15" s="29">
        <v>3</v>
      </c>
      <c r="D15" s="170" t="s">
        <v>204</v>
      </c>
      <c r="E15" s="171"/>
      <c r="F15" s="171"/>
      <c r="G15" s="171"/>
      <c r="H15" s="171"/>
      <c r="I15" s="171"/>
      <c r="J15" s="171"/>
      <c r="K15" s="171"/>
      <c r="L15" s="171"/>
      <c r="M15" s="171"/>
      <c r="N15" s="172"/>
    </row>
    <row r="16" spans="3:14" ht="15.75" thickBot="1" x14ac:dyDescent="0.3">
      <c r="C16" s="29">
        <v>4</v>
      </c>
      <c r="D16" s="170" t="s">
        <v>205</v>
      </c>
      <c r="E16" s="171"/>
      <c r="F16" s="171"/>
      <c r="G16" s="171"/>
      <c r="H16" s="171"/>
      <c r="I16" s="171"/>
      <c r="J16" s="171"/>
      <c r="K16" s="171"/>
      <c r="L16" s="171"/>
      <c r="M16" s="171"/>
      <c r="N16" s="172"/>
    </row>
    <row r="17" spans="3:14" ht="15.75" thickBot="1" x14ac:dyDescent="0.3">
      <c r="C17" s="29">
        <v>5</v>
      </c>
      <c r="D17" s="170" t="s">
        <v>206</v>
      </c>
      <c r="E17" s="171"/>
      <c r="F17" s="171"/>
      <c r="G17" s="171"/>
      <c r="H17" s="171"/>
      <c r="I17" s="171"/>
      <c r="J17" s="171"/>
      <c r="K17" s="171"/>
      <c r="L17" s="171"/>
      <c r="M17" s="171"/>
      <c r="N17" s="172"/>
    </row>
    <row r="18" spans="3:14" ht="15.75" thickBot="1" x14ac:dyDescent="0.3">
      <c r="C18" s="29">
        <v>6</v>
      </c>
      <c r="D18" s="170" t="s">
        <v>207</v>
      </c>
      <c r="E18" s="171"/>
      <c r="F18" s="171"/>
      <c r="G18" s="171"/>
      <c r="H18" s="171"/>
      <c r="I18" s="171"/>
      <c r="J18" s="171"/>
      <c r="K18" s="171"/>
      <c r="L18" s="171"/>
      <c r="M18" s="171"/>
      <c r="N18" s="172"/>
    </row>
    <row r="19" spans="3:14" ht="15.75" thickBot="1" x14ac:dyDescent="0.3">
      <c r="C19" s="29">
        <v>7</v>
      </c>
      <c r="D19" s="173" t="s">
        <v>208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B3:AF33"/>
  <sheetViews>
    <sheetView zoomScale="85" zoomScaleNormal="85" workbookViewId="0">
      <selection activeCell="J12" sqref="J12"/>
    </sheetView>
  </sheetViews>
  <sheetFormatPr defaultRowHeight="15" x14ac:dyDescent="0.25"/>
  <cols>
    <col min="4" max="4" width="15.42578125" bestFit="1" customWidth="1"/>
  </cols>
  <sheetData>
    <row r="3" spans="2:32" x14ac:dyDescent="0.25">
      <c r="B3" s="174" t="s">
        <v>139</v>
      </c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</row>
    <row r="4" spans="2:32" x14ac:dyDescent="0.25">
      <c r="C4" s="4"/>
    </row>
    <row r="6" spans="2:32" ht="45" customHeight="1" x14ac:dyDescent="0.25">
      <c r="B6" s="137" t="s">
        <v>1</v>
      </c>
      <c r="C6" s="137" t="s">
        <v>140</v>
      </c>
      <c r="D6" s="137" t="s">
        <v>141</v>
      </c>
      <c r="E6" s="137" t="s">
        <v>142</v>
      </c>
      <c r="F6" s="137" t="s">
        <v>143</v>
      </c>
      <c r="G6" s="137"/>
      <c r="H6" s="137"/>
      <c r="I6" s="137"/>
      <c r="J6" s="137"/>
      <c r="K6" s="137" t="s">
        <v>144</v>
      </c>
      <c r="L6" s="137"/>
      <c r="M6" s="137"/>
      <c r="N6" s="137"/>
      <c r="O6" s="137"/>
      <c r="P6" s="137"/>
      <c r="Q6" s="137" t="s">
        <v>145</v>
      </c>
      <c r="R6" s="137"/>
      <c r="S6" s="137"/>
      <c r="T6" s="137"/>
      <c r="U6" s="137"/>
      <c r="V6" s="137"/>
      <c r="W6" s="137"/>
      <c r="X6" s="137" t="s">
        <v>146</v>
      </c>
      <c r="Y6" s="137"/>
      <c r="Z6" s="137"/>
      <c r="AA6" s="137"/>
      <c r="AB6" s="137" t="s">
        <v>147</v>
      </c>
      <c r="AC6" s="137"/>
      <c r="AD6" s="137"/>
      <c r="AE6" s="137" t="s">
        <v>148</v>
      </c>
      <c r="AF6" s="137"/>
    </row>
    <row r="7" spans="2:32" ht="165" x14ac:dyDescent="0.25">
      <c r="B7" s="137"/>
      <c r="C7" s="137"/>
      <c r="D7" s="137"/>
      <c r="E7" s="137"/>
      <c r="F7" s="83" t="s">
        <v>149</v>
      </c>
      <c r="G7" s="83" t="s">
        <v>150</v>
      </c>
      <c r="H7" s="83" t="s">
        <v>151</v>
      </c>
      <c r="I7" s="83" t="s">
        <v>152</v>
      </c>
      <c r="J7" s="83" t="s">
        <v>82</v>
      </c>
      <c r="K7" s="83" t="s">
        <v>153</v>
      </c>
      <c r="L7" s="83" t="s">
        <v>154</v>
      </c>
      <c r="M7" s="83" t="s">
        <v>155</v>
      </c>
      <c r="N7" s="83" t="s">
        <v>156</v>
      </c>
      <c r="O7" s="83" t="s">
        <v>157</v>
      </c>
      <c r="P7" s="83" t="s">
        <v>82</v>
      </c>
      <c r="Q7" s="83" t="s">
        <v>158</v>
      </c>
      <c r="R7" s="83" t="s">
        <v>159</v>
      </c>
      <c r="S7" s="83" t="s">
        <v>154</v>
      </c>
      <c r="T7" s="83" t="s">
        <v>155</v>
      </c>
      <c r="U7" s="83" t="s">
        <v>156</v>
      </c>
      <c r="V7" s="83" t="s">
        <v>157</v>
      </c>
      <c r="W7" s="83" t="s">
        <v>82</v>
      </c>
      <c r="X7" s="83" t="s">
        <v>160</v>
      </c>
      <c r="Y7" s="83" t="s">
        <v>161</v>
      </c>
      <c r="Z7" s="83" t="s">
        <v>162</v>
      </c>
      <c r="AA7" s="83" t="s">
        <v>82</v>
      </c>
      <c r="AB7" s="83" t="s">
        <v>163</v>
      </c>
      <c r="AC7" s="83" t="s">
        <v>164</v>
      </c>
      <c r="AD7" s="83" t="s">
        <v>165</v>
      </c>
      <c r="AE7" s="83" t="s">
        <v>166</v>
      </c>
      <c r="AF7" s="83" t="s">
        <v>167</v>
      </c>
    </row>
    <row r="8" spans="2:32" x14ac:dyDescent="0.25">
      <c r="B8" s="83">
        <v>1</v>
      </c>
      <c r="C8" s="83">
        <v>2</v>
      </c>
      <c r="D8" s="83">
        <v>3</v>
      </c>
      <c r="E8" s="83">
        <v>4</v>
      </c>
      <c r="F8" s="83">
        <v>5</v>
      </c>
      <c r="G8" s="83">
        <v>6</v>
      </c>
      <c r="H8" s="83">
        <v>7</v>
      </c>
      <c r="I8" s="83">
        <v>8</v>
      </c>
      <c r="J8" s="83">
        <v>9</v>
      </c>
      <c r="K8" s="83">
        <v>10</v>
      </c>
      <c r="L8" s="83">
        <v>11</v>
      </c>
      <c r="M8" s="83">
        <v>12</v>
      </c>
      <c r="N8" s="83">
        <v>13</v>
      </c>
      <c r="O8" s="83">
        <v>14</v>
      </c>
      <c r="P8" s="83">
        <v>15</v>
      </c>
      <c r="Q8" s="83">
        <v>16</v>
      </c>
      <c r="R8" s="83">
        <v>17</v>
      </c>
      <c r="S8" s="83">
        <v>18</v>
      </c>
      <c r="T8" s="83">
        <v>19</v>
      </c>
      <c r="U8" s="83">
        <v>20</v>
      </c>
      <c r="V8" s="83">
        <v>21</v>
      </c>
      <c r="W8" s="83">
        <v>22</v>
      </c>
      <c r="X8" s="83">
        <v>23</v>
      </c>
      <c r="Y8" s="83">
        <v>24</v>
      </c>
      <c r="Z8" s="83">
        <v>25</v>
      </c>
      <c r="AA8" s="83">
        <v>26</v>
      </c>
      <c r="AB8" s="83">
        <v>27</v>
      </c>
      <c r="AC8" s="83">
        <v>28</v>
      </c>
      <c r="AD8" s="83">
        <v>29</v>
      </c>
      <c r="AE8" s="83">
        <v>30</v>
      </c>
      <c r="AF8" s="83">
        <v>31</v>
      </c>
    </row>
    <row r="9" spans="2:32" x14ac:dyDescent="0.25">
      <c r="B9" s="210">
        <v>1</v>
      </c>
      <c r="C9" s="211" t="s">
        <v>305</v>
      </c>
      <c r="D9" s="212">
        <v>45301</v>
      </c>
      <c r="E9" s="213">
        <v>0.61429398148148151</v>
      </c>
      <c r="F9" s="214" t="s">
        <v>173</v>
      </c>
      <c r="G9" s="214" t="s">
        <v>173</v>
      </c>
      <c r="H9" s="214" t="s">
        <v>174</v>
      </c>
      <c r="I9" s="214" t="s">
        <v>173</v>
      </c>
      <c r="J9" s="214" t="s">
        <v>173</v>
      </c>
      <c r="K9" s="214" t="s">
        <v>173</v>
      </c>
      <c r="L9" s="214" t="s">
        <v>173</v>
      </c>
      <c r="M9" s="214" t="s">
        <v>174</v>
      </c>
      <c r="N9" s="214" t="s">
        <v>173</v>
      </c>
      <c r="O9" s="214" t="s">
        <v>173</v>
      </c>
      <c r="P9" s="214" t="s">
        <v>173</v>
      </c>
      <c r="Q9" s="214" t="s">
        <v>173</v>
      </c>
      <c r="R9" s="214" t="s">
        <v>173</v>
      </c>
      <c r="S9" s="214" t="s">
        <v>173</v>
      </c>
      <c r="T9" s="214" t="s">
        <v>173</v>
      </c>
      <c r="U9" s="214" t="s">
        <v>173</v>
      </c>
      <c r="V9" s="214" t="s">
        <v>173</v>
      </c>
      <c r="W9" s="214" t="s">
        <v>173</v>
      </c>
      <c r="X9" s="214" t="s">
        <v>173</v>
      </c>
      <c r="Y9" s="214" t="s">
        <v>173</v>
      </c>
      <c r="Z9" s="214" t="s">
        <v>174</v>
      </c>
      <c r="AA9" s="214" t="s">
        <v>173</v>
      </c>
      <c r="AB9" s="214" t="s">
        <v>174</v>
      </c>
      <c r="AC9" s="214" t="s">
        <v>173</v>
      </c>
      <c r="AD9" s="214" t="s">
        <v>173</v>
      </c>
      <c r="AE9" s="214" t="s">
        <v>174</v>
      </c>
      <c r="AF9" s="214" t="s">
        <v>173</v>
      </c>
    </row>
    <row r="10" spans="2:32" x14ac:dyDescent="0.25">
      <c r="B10" s="210">
        <v>2</v>
      </c>
      <c r="C10" s="211" t="s">
        <v>306</v>
      </c>
      <c r="D10" s="212">
        <v>45321</v>
      </c>
      <c r="E10" s="213">
        <v>0.64126157407407403</v>
      </c>
      <c r="F10" s="214" t="s">
        <v>173</v>
      </c>
      <c r="G10" s="214" t="s">
        <v>173</v>
      </c>
      <c r="H10" s="214" t="s">
        <v>174</v>
      </c>
      <c r="I10" s="214" t="s">
        <v>173</v>
      </c>
      <c r="J10" s="214" t="s">
        <v>173</v>
      </c>
      <c r="K10" s="214" t="s">
        <v>173</v>
      </c>
      <c r="L10" s="214" t="s">
        <v>174</v>
      </c>
      <c r="M10" s="214" t="s">
        <v>173</v>
      </c>
      <c r="N10" s="214" t="s">
        <v>173</v>
      </c>
      <c r="O10" s="214" t="s">
        <v>173</v>
      </c>
      <c r="P10" s="214" t="s">
        <v>173</v>
      </c>
      <c r="Q10" s="214" t="s">
        <v>173</v>
      </c>
      <c r="R10" s="214" t="s">
        <v>173</v>
      </c>
      <c r="S10" s="214" t="s">
        <v>173</v>
      </c>
      <c r="T10" s="214" t="s">
        <v>173</v>
      </c>
      <c r="U10" s="214" t="s">
        <v>173</v>
      </c>
      <c r="V10" s="214" t="s">
        <v>173</v>
      </c>
      <c r="W10" s="214" t="s">
        <v>173</v>
      </c>
      <c r="X10" s="214" t="s">
        <v>174</v>
      </c>
      <c r="Y10" s="214" t="s">
        <v>173</v>
      </c>
      <c r="Z10" s="214" t="s">
        <v>173</v>
      </c>
      <c r="AA10" s="214" t="s">
        <v>173</v>
      </c>
      <c r="AB10" s="214" t="s">
        <v>174</v>
      </c>
      <c r="AC10" s="214" t="s">
        <v>173</v>
      </c>
      <c r="AD10" s="214" t="s">
        <v>173</v>
      </c>
      <c r="AE10" s="214" t="s">
        <v>174</v>
      </c>
      <c r="AF10" s="214" t="s">
        <v>173</v>
      </c>
    </row>
    <row r="11" spans="2:32" x14ac:dyDescent="0.25">
      <c r="B11" s="47">
        <v>3</v>
      </c>
      <c r="C11" s="211" t="s">
        <v>307</v>
      </c>
      <c r="D11" s="212">
        <v>45336</v>
      </c>
      <c r="E11" s="215">
        <v>0.64768518518518514</v>
      </c>
      <c r="F11" s="214" t="s">
        <v>173</v>
      </c>
      <c r="G11" s="214" t="s">
        <v>173</v>
      </c>
      <c r="H11" s="214" t="s">
        <v>174</v>
      </c>
      <c r="I11" s="214" t="s">
        <v>173</v>
      </c>
      <c r="J11" s="214" t="s">
        <v>173</v>
      </c>
      <c r="K11" s="214" t="s">
        <v>173</v>
      </c>
      <c r="L11" s="214" t="s">
        <v>173</v>
      </c>
      <c r="M11" s="214" t="s">
        <v>173</v>
      </c>
      <c r="N11" s="214" t="s">
        <v>173</v>
      </c>
      <c r="O11" s="214" t="s">
        <v>173</v>
      </c>
      <c r="P11" s="214" t="s">
        <v>174</v>
      </c>
      <c r="Q11" s="214" t="s">
        <v>173</v>
      </c>
      <c r="R11" s="214" t="s">
        <v>173</v>
      </c>
      <c r="S11" s="214" t="s">
        <v>173</v>
      </c>
      <c r="T11" s="214" t="s">
        <v>173</v>
      </c>
      <c r="U11" s="214" t="s">
        <v>173</v>
      </c>
      <c r="V11" s="214" t="s">
        <v>173</v>
      </c>
      <c r="W11" s="214" t="s">
        <v>173</v>
      </c>
      <c r="X11" s="214" t="s">
        <v>173</v>
      </c>
      <c r="Y11" s="214" t="s">
        <v>173</v>
      </c>
      <c r="Z11" s="214" t="s">
        <v>173</v>
      </c>
      <c r="AA11" s="214" t="s">
        <v>174</v>
      </c>
      <c r="AB11" s="214" t="s">
        <v>174</v>
      </c>
      <c r="AC11" s="214" t="s">
        <v>173</v>
      </c>
      <c r="AD11" s="214" t="s">
        <v>173</v>
      </c>
      <c r="AE11" s="214" t="s">
        <v>174</v>
      </c>
      <c r="AF11" s="214" t="s">
        <v>173</v>
      </c>
    </row>
    <row r="12" spans="2:32" x14ac:dyDescent="0.25">
      <c r="B12" s="210">
        <v>4</v>
      </c>
      <c r="C12" s="211" t="s">
        <v>308</v>
      </c>
      <c r="D12" s="212">
        <v>45349</v>
      </c>
      <c r="E12" s="215">
        <v>0.7120023148148148</v>
      </c>
      <c r="F12" s="214" t="s">
        <v>173</v>
      </c>
      <c r="G12" s="214" t="s">
        <v>173</v>
      </c>
      <c r="H12" s="214" t="s">
        <v>174</v>
      </c>
      <c r="I12" s="214" t="s">
        <v>173</v>
      </c>
      <c r="J12" s="214" t="s">
        <v>173</v>
      </c>
      <c r="K12" s="214" t="s">
        <v>173</v>
      </c>
      <c r="L12" s="214" t="s">
        <v>173</v>
      </c>
      <c r="M12" s="214" t="s">
        <v>174</v>
      </c>
      <c r="N12" s="214" t="s">
        <v>173</v>
      </c>
      <c r="O12" s="214" t="s">
        <v>173</v>
      </c>
      <c r="P12" s="214" t="s">
        <v>173</v>
      </c>
      <c r="Q12" s="214" t="s">
        <v>173</v>
      </c>
      <c r="R12" s="214" t="s">
        <v>173</v>
      </c>
      <c r="S12" s="214" t="s">
        <v>173</v>
      </c>
      <c r="T12" s="214" t="s">
        <v>173</v>
      </c>
      <c r="U12" s="214" t="s">
        <v>173</v>
      </c>
      <c r="V12" s="214" t="s">
        <v>173</v>
      </c>
      <c r="W12" s="214" t="s">
        <v>173</v>
      </c>
      <c r="X12" s="214" t="s">
        <v>173</v>
      </c>
      <c r="Y12" s="214" t="s">
        <v>173</v>
      </c>
      <c r="Z12" s="214" t="s">
        <v>174</v>
      </c>
      <c r="AA12" s="214" t="s">
        <v>173</v>
      </c>
      <c r="AB12" s="214" t="s">
        <v>174</v>
      </c>
      <c r="AC12" s="214" t="s">
        <v>173</v>
      </c>
      <c r="AD12" s="214" t="s">
        <v>173</v>
      </c>
      <c r="AE12" s="214" t="s">
        <v>174</v>
      </c>
      <c r="AF12" s="214" t="s">
        <v>173</v>
      </c>
    </row>
    <row r="13" spans="2:32" x14ac:dyDescent="0.25">
      <c r="B13" s="210">
        <v>5</v>
      </c>
      <c r="C13" s="211" t="s">
        <v>309</v>
      </c>
      <c r="D13" s="212">
        <v>45355</v>
      </c>
      <c r="E13" s="215">
        <v>0.68739583333333332</v>
      </c>
      <c r="F13" s="214" t="s">
        <v>173</v>
      </c>
      <c r="G13" s="214" t="s">
        <v>173</v>
      </c>
      <c r="H13" s="214" t="s">
        <v>174</v>
      </c>
      <c r="I13" s="214" t="s">
        <v>173</v>
      </c>
      <c r="J13" s="214" t="s">
        <v>173</v>
      </c>
      <c r="K13" s="214" t="s">
        <v>173</v>
      </c>
      <c r="L13" s="214" t="s">
        <v>174</v>
      </c>
      <c r="M13" s="214" t="s">
        <v>173</v>
      </c>
      <c r="N13" s="214" t="s">
        <v>173</v>
      </c>
      <c r="O13" s="214" t="s">
        <v>173</v>
      </c>
      <c r="P13" s="214" t="s">
        <v>173</v>
      </c>
      <c r="Q13" s="214" t="s">
        <v>173</v>
      </c>
      <c r="R13" s="214" t="s">
        <v>173</v>
      </c>
      <c r="S13" s="214" t="s">
        <v>173</v>
      </c>
      <c r="T13" s="214" t="s">
        <v>173</v>
      </c>
      <c r="U13" s="214" t="s">
        <v>173</v>
      </c>
      <c r="V13" s="214" t="s">
        <v>173</v>
      </c>
      <c r="W13" s="214" t="s">
        <v>173</v>
      </c>
      <c r="X13" s="214" t="s">
        <v>174</v>
      </c>
      <c r="Y13" s="214" t="s">
        <v>173</v>
      </c>
      <c r="Z13" s="214" t="s">
        <v>173</v>
      </c>
      <c r="AA13" s="214" t="s">
        <v>173</v>
      </c>
      <c r="AB13" s="214" t="s">
        <v>174</v>
      </c>
      <c r="AC13" s="214" t="s">
        <v>173</v>
      </c>
      <c r="AD13" s="214" t="s">
        <v>173</v>
      </c>
      <c r="AE13" s="214" t="s">
        <v>174</v>
      </c>
      <c r="AF13" s="214" t="s">
        <v>173</v>
      </c>
    </row>
    <row r="14" spans="2:32" x14ac:dyDescent="0.25">
      <c r="B14" s="47">
        <v>6</v>
      </c>
      <c r="C14" s="211" t="s">
        <v>310</v>
      </c>
      <c r="D14" s="212">
        <v>45376</v>
      </c>
      <c r="E14" s="215">
        <v>0.65317129629629633</v>
      </c>
      <c r="F14" s="214" t="s">
        <v>173</v>
      </c>
      <c r="G14" s="214" t="s">
        <v>173</v>
      </c>
      <c r="H14" s="214" t="s">
        <v>174</v>
      </c>
      <c r="I14" s="214" t="s">
        <v>173</v>
      </c>
      <c r="J14" s="214" t="s">
        <v>173</v>
      </c>
      <c r="K14" s="214" t="s">
        <v>173</v>
      </c>
      <c r="L14" s="214" t="s">
        <v>173</v>
      </c>
      <c r="M14" s="214" t="s">
        <v>174</v>
      </c>
      <c r="N14" s="214" t="s">
        <v>173</v>
      </c>
      <c r="O14" s="214" t="s">
        <v>173</v>
      </c>
      <c r="P14" s="214" t="s">
        <v>173</v>
      </c>
      <c r="Q14" s="214" t="s">
        <v>173</v>
      </c>
      <c r="R14" s="214" t="s">
        <v>173</v>
      </c>
      <c r="S14" s="214" t="s">
        <v>173</v>
      </c>
      <c r="T14" s="214" t="s">
        <v>173</v>
      </c>
      <c r="U14" s="214" t="s">
        <v>173</v>
      </c>
      <c r="V14" s="214" t="s">
        <v>173</v>
      </c>
      <c r="W14" s="214" t="s">
        <v>173</v>
      </c>
      <c r="X14" s="214" t="s">
        <v>173</v>
      </c>
      <c r="Y14" s="214" t="s">
        <v>173</v>
      </c>
      <c r="Z14" s="214" t="s">
        <v>174</v>
      </c>
      <c r="AA14" s="214" t="s">
        <v>173</v>
      </c>
      <c r="AB14" s="214" t="s">
        <v>174</v>
      </c>
      <c r="AC14" s="214" t="s">
        <v>173</v>
      </c>
      <c r="AD14" s="214" t="s">
        <v>173</v>
      </c>
      <c r="AE14" s="214" t="s">
        <v>174</v>
      </c>
      <c r="AF14" s="214" t="s">
        <v>173</v>
      </c>
    </row>
    <row r="15" spans="2:32" x14ac:dyDescent="0.25">
      <c r="B15" s="210">
        <v>7</v>
      </c>
      <c r="C15" s="211" t="s">
        <v>311</v>
      </c>
      <c r="D15" s="212">
        <v>45384</v>
      </c>
      <c r="E15" s="215">
        <v>0.65125</v>
      </c>
      <c r="F15" s="214" t="s">
        <v>174</v>
      </c>
      <c r="G15" s="214" t="s">
        <v>173</v>
      </c>
      <c r="H15" s="214" t="s">
        <v>173</v>
      </c>
      <c r="I15" s="214" t="s">
        <v>173</v>
      </c>
      <c r="J15" s="214" t="s">
        <v>173</v>
      </c>
      <c r="K15" s="214" t="s">
        <v>173</v>
      </c>
      <c r="L15" s="214" t="s">
        <v>173</v>
      </c>
      <c r="M15" s="214" t="s">
        <v>173</v>
      </c>
      <c r="N15" s="214" t="s">
        <v>173</v>
      </c>
      <c r="O15" s="214" t="s">
        <v>173</v>
      </c>
      <c r="P15" s="214" t="s">
        <v>174</v>
      </c>
      <c r="Q15" s="214" t="s">
        <v>173</v>
      </c>
      <c r="R15" s="214" t="s">
        <v>173</v>
      </c>
      <c r="S15" s="214" t="s">
        <v>173</v>
      </c>
      <c r="T15" s="214" t="s">
        <v>173</v>
      </c>
      <c r="U15" s="214" t="s">
        <v>173</v>
      </c>
      <c r="V15" s="214" t="s">
        <v>173</v>
      </c>
      <c r="W15" s="214" t="s">
        <v>173</v>
      </c>
      <c r="X15" s="214" t="s">
        <v>173</v>
      </c>
      <c r="Y15" s="214" t="s">
        <v>173</v>
      </c>
      <c r="Z15" s="214" t="s">
        <v>173</v>
      </c>
      <c r="AA15" s="214" t="s">
        <v>174</v>
      </c>
      <c r="AB15" s="214" t="s">
        <v>174</v>
      </c>
      <c r="AC15" s="214" t="s">
        <v>173</v>
      </c>
      <c r="AD15" s="214" t="s">
        <v>173</v>
      </c>
      <c r="AE15" s="214" t="s">
        <v>174</v>
      </c>
      <c r="AF15" s="214" t="s">
        <v>173</v>
      </c>
    </row>
    <row r="16" spans="2:32" x14ac:dyDescent="0.25">
      <c r="B16" s="210">
        <v>8</v>
      </c>
      <c r="C16" s="211" t="s">
        <v>312</v>
      </c>
      <c r="D16" s="212">
        <v>45399</v>
      </c>
      <c r="E16" s="215">
        <v>0.66011574074074075</v>
      </c>
      <c r="F16" s="214" t="s">
        <v>173</v>
      </c>
      <c r="G16" s="214" t="s">
        <v>173</v>
      </c>
      <c r="H16" s="214" t="s">
        <v>174</v>
      </c>
      <c r="I16" s="214" t="s">
        <v>173</v>
      </c>
      <c r="J16" s="214" t="s">
        <v>173</v>
      </c>
      <c r="K16" s="214" t="s">
        <v>173</v>
      </c>
      <c r="L16" s="214" t="s">
        <v>174</v>
      </c>
      <c r="M16" s="214" t="s">
        <v>173</v>
      </c>
      <c r="N16" s="214" t="s">
        <v>173</v>
      </c>
      <c r="O16" s="214" t="s">
        <v>173</v>
      </c>
      <c r="P16" s="214" t="s">
        <v>173</v>
      </c>
      <c r="Q16" s="214" t="s">
        <v>173</v>
      </c>
      <c r="R16" s="214" t="s">
        <v>173</v>
      </c>
      <c r="S16" s="214" t="s">
        <v>173</v>
      </c>
      <c r="T16" s="214" t="s">
        <v>173</v>
      </c>
      <c r="U16" s="214" t="s">
        <v>173</v>
      </c>
      <c r="V16" s="214" t="s">
        <v>173</v>
      </c>
      <c r="W16" s="214" t="s">
        <v>173</v>
      </c>
      <c r="X16" s="214" t="s">
        <v>174</v>
      </c>
      <c r="Y16" s="214" t="s">
        <v>173</v>
      </c>
      <c r="Z16" s="214" t="s">
        <v>173</v>
      </c>
      <c r="AA16" s="214" t="s">
        <v>173</v>
      </c>
      <c r="AB16" s="214" t="s">
        <v>174</v>
      </c>
      <c r="AC16" s="214" t="s">
        <v>173</v>
      </c>
      <c r="AD16" s="214" t="s">
        <v>173</v>
      </c>
      <c r="AE16" s="214" t="s">
        <v>174</v>
      </c>
      <c r="AF16" s="214" t="s">
        <v>173</v>
      </c>
    </row>
    <row r="17" spans="2:32" x14ac:dyDescent="0.25">
      <c r="B17" s="47">
        <v>9</v>
      </c>
      <c r="C17" s="211" t="s">
        <v>313</v>
      </c>
      <c r="D17" s="212">
        <v>45408</v>
      </c>
      <c r="E17" s="215">
        <v>0.44408564814814816</v>
      </c>
      <c r="F17" s="214" t="s">
        <v>173</v>
      </c>
      <c r="G17" s="214" t="s">
        <v>173</v>
      </c>
      <c r="H17" s="214" t="s">
        <v>174</v>
      </c>
      <c r="I17" s="214" t="s">
        <v>173</v>
      </c>
      <c r="J17" s="214" t="s">
        <v>173</v>
      </c>
      <c r="K17" s="214" t="s">
        <v>173</v>
      </c>
      <c r="L17" s="214" t="s">
        <v>173</v>
      </c>
      <c r="M17" s="214" t="s">
        <v>174</v>
      </c>
      <c r="N17" s="214" t="s">
        <v>173</v>
      </c>
      <c r="O17" s="214" t="s">
        <v>173</v>
      </c>
      <c r="P17" s="214" t="s">
        <v>173</v>
      </c>
      <c r="Q17" s="214" t="s">
        <v>173</v>
      </c>
      <c r="R17" s="214" t="s">
        <v>173</v>
      </c>
      <c r="S17" s="214" t="s">
        <v>173</v>
      </c>
      <c r="T17" s="214" t="s">
        <v>173</v>
      </c>
      <c r="U17" s="214" t="s">
        <v>173</v>
      </c>
      <c r="V17" s="214" t="s">
        <v>173</v>
      </c>
      <c r="W17" s="214" t="s">
        <v>173</v>
      </c>
      <c r="X17" s="214" t="s">
        <v>173</v>
      </c>
      <c r="Y17" s="214" t="s">
        <v>173</v>
      </c>
      <c r="Z17" s="214" t="s">
        <v>174</v>
      </c>
      <c r="AA17" s="214" t="s">
        <v>173</v>
      </c>
      <c r="AB17" s="214" t="s">
        <v>174</v>
      </c>
      <c r="AC17" s="214" t="s">
        <v>173</v>
      </c>
      <c r="AD17" s="214" t="s">
        <v>173</v>
      </c>
      <c r="AE17" s="214" t="s">
        <v>174</v>
      </c>
      <c r="AF17" s="214" t="s">
        <v>173</v>
      </c>
    </row>
    <row r="18" spans="2:32" x14ac:dyDescent="0.25">
      <c r="B18" s="210">
        <v>10</v>
      </c>
      <c r="C18" s="211" t="s">
        <v>314</v>
      </c>
      <c r="D18" s="212">
        <v>45425</v>
      </c>
      <c r="E18" s="215">
        <v>0.46136574074074077</v>
      </c>
      <c r="F18" s="214" t="s">
        <v>174</v>
      </c>
      <c r="G18" s="214" t="s">
        <v>173</v>
      </c>
      <c r="H18" s="214" t="s">
        <v>173</v>
      </c>
      <c r="I18" s="214" t="s">
        <v>173</v>
      </c>
      <c r="J18" s="214" t="s">
        <v>173</v>
      </c>
      <c r="K18" s="214" t="s">
        <v>173</v>
      </c>
      <c r="L18" s="214" t="s">
        <v>173</v>
      </c>
      <c r="M18" s="214" t="s">
        <v>173</v>
      </c>
      <c r="N18" s="214" t="s">
        <v>173</v>
      </c>
      <c r="O18" s="214" t="s">
        <v>173</v>
      </c>
      <c r="P18" s="214" t="s">
        <v>174</v>
      </c>
      <c r="Q18" s="214" t="s">
        <v>173</v>
      </c>
      <c r="R18" s="214" t="s">
        <v>173</v>
      </c>
      <c r="S18" s="214" t="s">
        <v>173</v>
      </c>
      <c r="T18" s="214" t="s">
        <v>173</v>
      </c>
      <c r="U18" s="214" t="s">
        <v>173</v>
      </c>
      <c r="V18" s="214" t="s">
        <v>173</v>
      </c>
      <c r="W18" s="214" t="s">
        <v>173</v>
      </c>
      <c r="X18" s="214" t="s">
        <v>173</v>
      </c>
      <c r="Y18" s="214" t="s">
        <v>173</v>
      </c>
      <c r="Z18" s="214" t="s">
        <v>173</v>
      </c>
      <c r="AA18" s="214" t="s">
        <v>174</v>
      </c>
      <c r="AB18" s="214" t="s">
        <v>174</v>
      </c>
      <c r="AC18" s="214" t="s">
        <v>173</v>
      </c>
      <c r="AD18" s="214" t="s">
        <v>173</v>
      </c>
      <c r="AE18" s="214" t="s">
        <v>174</v>
      </c>
      <c r="AF18" s="214" t="s">
        <v>173</v>
      </c>
    </row>
    <row r="19" spans="2:32" x14ac:dyDescent="0.25">
      <c r="B19" s="210">
        <v>11</v>
      </c>
      <c r="C19" s="211" t="s">
        <v>315</v>
      </c>
      <c r="D19" s="212">
        <v>45440</v>
      </c>
      <c r="E19" s="215">
        <v>0.57886574074074071</v>
      </c>
      <c r="F19" s="214" t="s">
        <v>173</v>
      </c>
      <c r="G19" s="214" t="s">
        <v>173</v>
      </c>
      <c r="H19" s="214" t="s">
        <v>174</v>
      </c>
      <c r="I19" s="214" t="s">
        <v>173</v>
      </c>
      <c r="J19" s="214" t="s">
        <v>173</v>
      </c>
      <c r="K19" s="214" t="s">
        <v>173</v>
      </c>
      <c r="L19" s="214" t="s">
        <v>173</v>
      </c>
      <c r="M19" s="214" t="s">
        <v>174</v>
      </c>
      <c r="N19" s="214" t="s">
        <v>173</v>
      </c>
      <c r="O19" s="214" t="s">
        <v>173</v>
      </c>
      <c r="P19" s="214" t="s">
        <v>173</v>
      </c>
      <c r="Q19" s="214" t="s">
        <v>173</v>
      </c>
      <c r="R19" s="214" t="s">
        <v>173</v>
      </c>
      <c r="S19" s="214" t="s">
        <v>173</v>
      </c>
      <c r="T19" s="214" t="s">
        <v>173</v>
      </c>
      <c r="U19" s="214" t="s">
        <v>173</v>
      </c>
      <c r="V19" s="214" t="s">
        <v>173</v>
      </c>
      <c r="W19" s="214" t="s">
        <v>173</v>
      </c>
      <c r="X19" s="214" t="s">
        <v>173</v>
      </c>
      <c r="Y19" s="214" t="s">
        <v>173</v>
      </c>
      <c r="Z19" s="214" t="s">
        <v>174</v>
      </c>
      <c r="AA19" s="214" t="s">
        <v>173</v>
      </c>
      <c r="AB19" s="214" t="s">
        <v>174</v>
      </c>
      <c r="AC19" s="214" t="s">
        <v>173</v>
      </c>
      <c r="AD19" s="214" t="s">
        <v>173</v>
      </c>
      <c r="AE19" s="214" t="s">
        <v>174</v>
      </c>
      <c r="AF19" s="214" t="s">
        <v>173</v>
      </c>
    </row>
    <row r="20" spans="2:32" x14ac:dyDescent="0.25">
      <c r="B20" s="47">
        <v>12</v>
      </c>
      <c r="C20" s="211" t="s">
        <v>316</v>
      </c>
      <c r="D20" s="212">
        <v>45453</v>
      </c>
      <c r="E20" s="215">
        <v>0.37761574074074072</v>
      </c>
      <c r="F20" s="214" t="s">
        <v>173</v>
      </c>
      <c r="G20" s="214" t="s">
        <v>173</v>
      </c>
      <c r="H20" s="214" t="s">
        <v>174</v>
      </c>
      <c r="I20" s="214" t="s">
        <v>173</v>
      </c>
      <c r="J20" s="214" t="s">
        <v>173</v>
      </c>
      <c r="K20" s="214" t="s">
        <v>173</v>
      </c>
      <c r="L20" s="214" t="s">
        <v>174</v>
      </c>
      <c r="M20" s="214" t="s">
        <v>173</v>
      </c>
      <c r="N20" s="214" t="s">
        <v>173</v>
      </c>
      <c r="O20" s="214" t="s">
        <v>173</v>
      </c>
      <c r="P20" s="214" t="s">
        <v>173</v>
      </c>
      <c r="Q20" s="214" t="s">
        <v>173</v>
      </c>
      <c r="R20" s="214" t="s">
        <v>173</v>
      </c>
      <c r="S20" s="214" t="s">
        <v>173</v>
      </c>
      <c r="T20" s="214" t="s">
        <v>173</v>
      </c>
      <c r="U20" s="214" t="s">
        <v>173</v>
      </c>
      <c r="V20" s="214" t="s">
        <v>173</v>
      </c>
      <c r="W20" s="214" t="s">
        <v>173</v>
      </c>
      <c r="X20" s="214" t="s">
        <v>174</v>
      </c>
      <c r="Y20" s="214" t="s">
        <v>173</v>
      </c>
      <c r="Z20" s="214" t="s">
        <v>173</v>
      </c>
      <c r="AA20" s="214" t="s">
        <v>173</v>
      </c>
      <c r="AB20" s="214" t="s">
        <v>174</v>
      </c>
      <c r="AC20" s="214" t="s">
        <v>173</v>
      </c>
      <c r="AD20" s="214" t="s">
        <v>173</v>
      </c>
      <c r="AE20" s="214" t="s">
        <v>174</v>
      </c>
      <c r="AF20" s="214" t="s">
        <v>173</v>
      </c>
    </row>
    <row r="21" spans="2:32" x14ac:dyDescent="0.25">
      <c r="B21" s="210">
        <v>13</v>
      </c>
      <c r="C21" s="211" t="s">
        <v>317</v>
      </c>
      <c r="D21" s="212">
        <v>45460</v>
      </c>
      <c r="E21" s="215">
        <v>0.57148148148148148</v>
      </c>
      <c r="F21" s="214" t="s">
        <v>173</v>
      </c>
      <c r="G21" s="214" t="s">
        <v>173</v>
      </c>
      <c r="H21" s="214" t="s">
        <v>174</v>
      </c>
      <c r="I21" s="214" t="s">
        <v>173</v>
      </c>
      <c r="J21" s="214" t="s">
        <v>173</v>
      </c>
      <c r="K21" s="214" t="s">
        <v>173</v>
      </c>
      <c r="L21" s="214" t="s">
        <v>173</v>
      </c>
      <c r="M21" s="214" t="s">
        <v>173</v>
      </c>
      <c r="N21" s="214" t="s">
        <v>173</v>
      </c>
      <c r="O21" s="214" t="s">
        <v>173</v>
      </c>
      <c r="P21" s="214" t="s">
        <v>174</v>
      </c>
      <c r="Q21" s="214" t="s">
        <v>173</v>
      </c>
      <c r="R21" s="214" t="s">
        <v>173</v>
      </c>
      <c r="S21" s="214" t="s">
        <v>173</v>
      </c>
      <c r="T21" s="214" t="s">
        <v>173</v>
      </c>
      <c r="U21" s="214" t="s">
        <v>173</v>
      </c>
      <c r="V21" s="214" t="s">
        <v>173</v>
      </c>
      <c r="W21" s="214" t="s">
        <v>173</v>
      </c>
      <c r="X21" s="214" t="s">
        <v>173</v>
      </c>
      <c r="Y21" s="214" t="s">
        <v>173</v>
      </c>
      <c r="Z21" s="214" t="s">
        <v>173</v>
      </c>
      <c r="AA21" s="214" t="s">
        <v>174</v>
      </c>
      <c r="AB21" s="214" t="s">
        <v>174</v>
      </c>
      <c r="AC21" s="214" t="s">
        <v>173</v>
      </c>
      <c r="AD21" s="214" t="s">
        <v>173</v>
      </c>
      <c r="AE21" s="214" t="s">
        <v>174</v>
      </c>
      <c r="AF21" s="214" t="s">
        <v>173</v>
      </c>
    </row>
    <row r="22" spans="2:32" x14ac:dyDescent="0.25">
      <c r="B22" s="210">
        <v>14</v>
      </c>
      <c r="C22" s="211" t="s">
        <v>318</v>
      </c>
      <c r="D22" s="212">
        <v>45478</v>
      </c>
      <c r="E22" s="215">
        <v>0.63386574074074076</v>
      </c>
      <c r="F22" s="214" t="s">
        <v>174</v>
      </c>
      <c r="G22" s="214" t="s">
        <v>173</v>
      </c>
      <c r="H22" s="214" t="s">
        <v>173</v>
      </c>
      <c r="I22" s="214" t="s">
        <v>173</v>
      </c>
      <c r="J22" s="214" t="s">
        <v>173</v>
      </c>
      <c r="K22" s="214" t="s">
        <v>173</v>
      </c>
      <c r="L22" s="214" t="s">
        <v>173</v>
      </c>
      <c r="M22" s="214" t="s">
        <v>173</v>
      </c>
      <c r="N22" s="214" t="s">
        <v>173</v>
      </c>
      <c r="O22" s="214" t="s">
        <v>173</v>
      </c>
      <c r="P22" s="214" t="s">
        <v>174</v>
      </c>
      <c r="Q22" s="214" t="s">
        <v>173</v>
      </c>
      <c r="R22" s="214" t="s">
        <v>173</v>
      </c>
      <c r="S22" s="214" t="s">
        <v>173</v>
      </c>
      <c r="T22" s="214" t="s">
        <v>173</v>
      </c>
      <c r="U22" s="214" t="s">
        <v>173</v>
      </c>
      <c r="V22" s="214" t="s">
        <v>173</v>
      </c>
      <c r="W22" s="214" t="s">
        <v>173</v>
      </c>
      <c r="X22" s="214" t="s">
        <v>173</v>
      </c>
      <c r="Y22" s="214" t="s">
        <v>173</v>
      </c>
      <c r="Z22" s="214" t="s">
        <v>173</v>
      </c>
      <c r="AA22" s="214" t="s">
        <v>174</v>
      </c>
      <c r="AB22" s="214" t="s">
        <v>174</v>
      </c>
      <c r="AC22" s="214" t="s">
        <v>173</v>
      </c>
      <c r="AD22" s="214" t="s">
        <v>173</v>
      </c>
      <c r="AE22" s="214" t="s">
        <v>174</v>
      </c>
      <c r="AF22" s="214" t="s">
        <v>173</v>
      </c>
    </row>
    <row r="23" spans="2:32" x14ac:dyDescent="0.25">
      <c r="B23" s="47">
        <v>15</v>
      </c>
      <c r="C23" s="211" t="s">
        <v>319</v>
      </c>
      <c r="D23" s="212">
        <v>45495</v>
      </c>
      <c r="E23" s="215">
        <v>0.58356481481481481</v>
      </c>
      <c r="F23" s="214" t="s">
        <v>173</v>
      </c>
      <c r="G23" s="214" t="s">
        <v>173</v>
      </c>
      <c r="H23" s="214" t="s">
        <v>174</v>
      </c>
      <c r="I23" s="214" t="s">
        <v>173</v>
      </c>
      <c r="J23" s="214" t="s">
        <v>173</v>
      </c>
      <c r="K23" s="214" t="s">
        <v>173</v>
      </c>
      <c r="L23" s="214" t="s">
        <v>174</v>
      </c>
      <c r="M23" s="214" t="s">
        <v>173</v>
      </c>
      <c r="N23" s="214" t="s">
        <v>173</v>
      </c>
      <c r="O23" s="214" t="s">
        <v>173</v>
      </c>
      <c r="P23" s="214" t="s">
        <v>173</v>
      </c>
      <c r="Q23" s="214" t="s">
        <v>173</v>
      </c>
      <c r="R23" s="214" t="s">
        <v>173</v>
      </c>
      <c r="S23" s="214" t="s">
        <v>173</v>
      </c>
      <c r="T23" s="214" t="s">
        <v>173</v>
      </c>
      <c r="U23" s="214" t="s">
        <v>173</v>
      </c>
      <c r="V23" s="214" t="s">
        <v>173</v>
      </c>
      <c r="W23" s="214" t="s">
        <v>173</v>
      </c>
      <c r="X23" s="214" t="s">
        <v>174</v>
      </c>
      <c r="Y23" s="214" t="s">
        <v>173</v>
      </c>
      <c r="Z23" s="214" t="s">
        <v>173</v>
      </c>
      <c r="AA23" s="214" t="s">
        <v>173</v>
      </c>
      <c r="AB23" s="214" t="s">
        <v>174</v>
      </c>
      <c r="AC23" s="214" t="s">
        <v>173</v>
      </c>
      <c r="AD23" s="214" t="s">
        <v>173</v>
      </c>
      <c r="AE23" s="214" t="s">
        <v>174</v>
      </c>
      <c r="AF23" s="214" t="s">
        <v>173</v>
      </c>
    </row>
    <row r="24" spans="2:32" x14ac:dyDescent="0.25">
      <c r="B24" s="210">
        <v>16</v>
      </c>
      <c r="C24" s="211" t="s">
        <v>320</v>
      </c>
      <c r="D24" s="212">
        <v>45520</v>
      </c>
      <c r="E24" s="215">
        <v>0.56554398148148144</v>
      </c>
      <c r="F24" s="214" t="s">
        <v>173</v>
      </c>
      <c r="G24" s="214" t="s">
        <v>173</v>
      </c>
      <c r="H24" s="214" t="s">
        <v>174</v>
      </c>
      <c r="I24" s="214" t="s">
        <v>173</v>
      </c>
      <c r="J24" s="214" t="s">
        <v>173</v>
      </c>
      <c r="K24" s="214" t="s">
        <v>173</v>
      </c>
      <c r="L24" s="214" t="s">
        <v>173</v>
      </c>
      <c r="M24" s="214" t="s">
        <v>173</v>
      </c>
      <c r="N24" s="214" t="s">
        <v>173</v>
      </c>
      <c r="O24" s="214" t="s">
        <v>173</v>
      </c>
      <c r="P24" s="214" t="s">
        <v>174</v>
      </c>
      <c r="Q24" s="214" t="s">
        <v>173</v>
      </c>
      <c r="R24" s="214" t="s">
        <v>173</v>
      </c>
      <c r="S24" s="214" t="s">
        <v>173</v>
      </c>
      <c r="T24" s="214" t="s">
        <v>173</v>
      </c>
      <c r="U24" s="214" t="s">
        <v>173</v>
      </c>
      <c r="V24" s="214" t="s">
        <v>173</v>
      </c>
      <c r="W24" s="214" t="s">
        <v>173</v>
      </c>
      <c r="X24" s="214" t="s">
        <v>173</v>
      </c>
      <c r="Y24" s="214" t="s">
        <v>173</v>
      </c>
      <c r="Z24" s="214" t="s">
        <v>173</v>
      </c>
      <c r="AA24" s="214" t="s">
        <v>174</v>
      </c>
      <c r="AB24" s="214" t="s">
        <v>174</v>
      </c>
      <c r="AC24" s="214" t="s">
        <v>173</v>
      </c>
      <c r="AD24" s="214" t="s">
        <v>173</v>
      </c>
      <c r="AE24" s="214" t="s">
        <v>174</v>
      </c>
      <c r="AF24" s="214" t="s">
        <v>173</v>
      </c>
    </row>
    <row r="25" spans="2:32" x14ac:dyDescent="0.25">
      <c r="B25" s="210">
        <v>17</v>
      </c>
      <c r="C25" s="211" t="s">
        <v>321</v>
      </c>
      <c r="D25" s="212">
        <v>45537</v>
      </c>
      <c r="E25" s="215">
        <v>0.72663194444444434</v>
      </c>
      <c r="F25" s="214" t="s">
        <v>173</v>
      </c>
      <c r="G25" s="214" t="s">
        <v>173</v>
      </c>
      <c r="H25" s="214" t="s">
        <v>174</v>
      </c>
      <c r="I25" s="214" t="s">
        <v>173</v>
      </c>
      <c r="J25" s="214" t="s">
        <v>173</v>
      </c>
      <c r="K25" s="214" t="s">
        <v>173</v>
      </c>
      <c r="L25" s="214" t="s">
        <v>174</v>
      </c>
      <c r="M25" s="214" t="s">
        <v>173</v>
      </c>
      <c r="N25" s="214" t="s">
        <v>173</v>
      </c>
      <c r="O25" s="214" t="s">
        <v>173</v>
      </c>
      <c r="P25" s="214" t="s">
        <v>173</v>
      </c>
      <c r="Q25" s="214" t="s">
        <v>173</v>
      </c>
      <c r="R25" s="214" t="s">
        <v>173</v>
      </c>
      <c r="S25" s="214" t="s">
        <v>173</v>
      </c>
      <c r="T25" s="214" t="s">
        <v>173</v>
      </c>
      <c r="U25" s="214" t="s">
        <v>173</v>
      </c>
      <c r="V25" s="214" t="s">
        <v>173</v>
      </c>
      <c r="W25" s="214" t="s">
        <v>173</v>
      </c>
      <c r="X25" s="214" t="s">
        <v>174</v>
      </c>
      <c r="Y25" s="214" t="s">
        <v>173</v>
      </c>
      <c r="Z25" s="214" t="s">
        <v>173</v>
      </c>
      <c r="AA25" s="214" t="s">
        <v>173</v>
      </c>
      <c r="AB25" s="214" t="s">
        <v>174</v>
      </c>
      <c r="AC25" s="214" t="s">
        <v>173</v>
      </c>
      <c r="AD25" s="214" t="s">
        <v>173</v>
      </c>
      <c r="AE25" s="214" t="s">
        <v>174</v>
      </c>
      <c r="AF25" s="214" t="s">
        <v>173</v>
      </c>
    </row>
    <row r="26" spans="2:32" x14ac:dyDescent="0.25">
      <c r="B26" s="47">
        <v>18</v>
      </c>
      <c r="C26" s="211" t="s">
        <v>322</v>
      </c>
      <c r="D26" s="212">
        <v>45554</v>
      </c>
      <c r="E26" s="215">
        <v>0.37626157407407407</v>
      </c>
      <c r="F26" s="214" t="s">
        <v>173</v>
      </c>
      <c r="G26" s="214" t="s">
        <v>173</v>
      </c>
      <c r="H26" s="214" t="s">
        <v>174</v>
      </c>
      <c r="I26" s="214" t="s">
        <v>173</v>
      </c>
      <c r="J26" s="214" t="s">
        <v>173</v>
      </c>
      <c r="K26" s="214" t="s">
        <v>173</v>
      </c>
      <c r="L26" s="214" t="s">
        <v>173</v>
      </c>
      <c r="M26" s="214" t="s">
        <v>174</v>
      </c>
      <c r="N26" s="214" t="s">
        <v>173</v>
      </c>
      <c r="O26" s="214" t="s">
        <v>173</v>
      </c>
      <c r="P26" s="214" t="s">
        <v>173</v>
      </c>
      <c r="Q26" s="214" t="s">
        <v>173</v>
      </c>
      <c r="R26" s="214" t="s">
        <v>173</v>
      </c>
      <c r="S26" s="214" t="s">
        <v>173</v>
      </c>
      <c r="T26" s="214" t="s">
        <v>173</v>
      </c>
      <c r="U26" s="214" t="s">
        <v>173</v>
      </c>
      <c r="V26" s="214" t="s">
        <v>173</v>
      </c>
      <c r="W26" s="214" t="s">
        <v>173</v>
      </c>
      <c r="X26" s="214" t="s">
        <v>173</v>
      </c>
      <c r="Y26" s="214" t="s">
        <v>173</v>
      </c>
      <c r="Z26" s="214" t="s">
        <v>174</v>
      </c>
      <c r="AA26" s="214" t="s">
        <v>173</v>
      </c>
      <c r="AB26" s="214" t="s">
        <v>174</v>
      </c>
      <c r="AC26" s="214" t="s">
        <v>173</v>
      </c>
      <c r="AD26" s="214" t="s">
        <v>173</v>
      </c>
      <c r="AE26" s="214" t="s">
        <v>174</v>
      </c>
      <c r="AF26" s="214" t="s">
        <v>173</v>
      </c>
    </row>
    <row r="27" spans="2:32" x14ac:dyDescent="0.25">
      <c r="B27" s="210">
        <v>19</v>
      </c>
      <c r="C27" s="211" t="s">
        <v>323</v>
      </c>
      <c r="D27" s="212">
        <v>45559</v>
      </c>
      <c r="E27" s="215">
        <v>0.39186342592592593</v>
      </c>
      <c r="F27" s="214" t="s">
        <v>173</v>
      </c>
      <c r="G27" s="214" t="s">
        <v>173</v>
      </c>
      <c r="H27" s="214" t="s">
        <v>174</v>
      </c>
      <c r="I27" s="214" t="s">
        <v>173</v>
      </c>
      <c r="J27" s="214" t="s">
        <v>173</v>
      </c>
      <c r="K27" s="214" t="s">
        <v>173</v>
      </c>
      <c r="L27" s="214" t="s">
        <v>173</v>
      </c>
      <c r="M27" s="214" t="s">
        <v>173</v>
      </c>
      <c r="N27" s="214" t="s">
        <v>173</v>
      </c>
      <c r="O27" s="214" t="s">
        <v>173</v>
      </c>
      <c r="P27" s="214" t="s">
        <v>174</v>
      </c>
      <c r="Q27" s="214" t="s">
        <v>173</v>
      </c>
      <c r="R27" s="214" t="s">
        <v>173</v>
      </c>
      <c r="S27" s="214" t="s">
        <v>173</v>
      </c>
      <c r="T27" s="214" t="s">
        <v>173</v>
      </c>
      <c r="U27" s="214" t="s">
        <v>173</v>
      </c>
      <c r="V27" s="214" t="s">
        <v>173</v>
      </c>
      <c r="W27" s="214" t="s">
        <v>173</v>
      </c>
      <c r="X27" s="214" t="s">
        <v>173</v>
      </c>
      <c r="Y27" s="214" t="s">
        <v>173</v>
      </c>
      <c r="Z27" s="214" t="s">
        <v>173</v>
      </c>
      <c r="AA27" s="214" t="s">
        <v>174</v>
      </c>
      <c r="AB27" s="214" t="s">
        <v>174</v>
      </c>
      <c r="AC27" s="214" t="s">
        <v>173</v>
      </c>
      <c r="AD27" s="214" t="s">
        <v>173</v>
      </c>
      <c r="AE27" s="214" t="s">
        <v>174</v>
      </c>
      <c r="AF27" s="214" t="s">
        <v>173</v>
      </c>
    </row>
    <row r="28" spans="2:32" x14ac:dyDescent="0.25">
      <c r="B28" s="210">
        <v>20</v>
      </c>
      <c r="C28" s="211" t="s">
        <v>324</v>
      </c>
      <c r="D28" s="212">
        <v>45568</v>
      </c>
      <c r="E28" s="215">
        <v>0.63886574074074076</v>
      </c>
      <c r="F28" s="214" t="s">
        <v>174</v>
      </c>
      <c r="G28" s="214" t="s">
        <v>173</v>
      </c>
      <c r="H28" s="214" t="s">
        <v>173</v>
      </c>
      <c r="I28" s="214" t="s">
        <v>173</v>
      </c>
      <c r="J28" s="214" t="s">
        <v>173</v>
      </c>
      <c r="K28" s="214" t="s">
        <v>173</v>
      </c>
      <c r="L28" s="214" t="s">
        <v>173</v>
      </c>
      <c r="M28" s="214" t="s">
        <v>173</v>
      </c>
      <c r="N28" s="214" t="s">
        <v>173</v>
      </c>
      <c r="O28" s="214" t="s">
        <v>173</v>
      </c>
      <c r="P28" s="214" t="s">
        <v>174</v>
      </c>
      <c r="Q28" s="214" t="s">
        <v>173</v>
      </c>
      <c r="R28" s="214" t="s">
        <v>173</v>
      </c>
      <c r="S28" s="214" t="s">
        <v>173</v>
      </c>
      <c r="T28" s="214" t="s">
        <v>173</v>
      </c>
      <c r="U28" s="214" t="s">
        <v>173</v>
      </c>
      <c r="V28" s="214" t="s">
        <v>173</v>
      </c>
      <c r="W28" s="214" t="s">
        <v>173</v>
      </c>
      <c r="X28" s="214" t="s">
        <v>173</v>
      </c>
      <c r="Y28" s="214" t="s">
        <v>173</v>
      </c>
      <c r="Z28" s="214" t="s">
        <v>173</v>
      </c>
      <c r="AA28" s="214" t="s">
        <v>174</v>
      </c>
      <c r="AB28" s="214" t="s">
        <v>174</v>
      </c>
      <c r="AC28" s="214" t="s">
        <v>173</v>
      </c>
      <c r="AD28" s="214" t="s">
        <v>173</v>
      </c>
      <c r="AE28" s="214" t="s">
        <v>174</v>
      </c>
      <c r="AF28" s="214" t="s">
        <v>173</v>
      </c>
    </row>
    <row r="29" spans="2:32" x14ac:dyDescent="0.25">
      <c r="B29" s="210">
        <v>21</v>
      </c>
      <c r="C29" s="211" t="s">
        <v>325</v>
      </c>
      <c r="D29" s="212">
        <v>45580</v>
      </c>
      <c r="E29" s="215">
        <v>0.53894675925925928</v>
      </c>
      <c r="F29" s="214" t="s">
        <v>173</v>
      </c>
      <c r="G29" s="214" t="s">
        <v>173</v>
      </c>
      <c r="H29" s="214" t="s">
        <v>174</v>
      </c>
      <c r="I29" s="214" t="s">
        <v>173</v>
      </c>
      <c r="J29" s="214" t="s">
        <v>173</v>
      </c>
      <c r="K29" s="214" t="s">
        <v>173</v>
      </c>
      <c r="L29" s="214" t="s">
        <v>173</v>
      </c>
      <c r="M29" s="214" t="s">
        <v>174</v>
      </c>
      <c r="N29" s="214" t="s">
        <v>173</v>
      </c>
      <c r="O29" s="214" t="s">
        <v>173</v>
      </c>
      <c r="P29" s="214" t="s">
        <v>173</v>
      </c>
      <c r="Q29" s="214" t="s">
        <v>173</v>
      </c>
      <c r="R29" s="214" t="s">
        <v>173</v>
      </c>
      <c r="S29" s="214" t="s">
        <v>173</v>
      </c>
      <c r="T29" s="214" t="s">
        <v>173</v>
      </c>
      <c r="U29" s="214" t="s">
        <v>173</v>
      </c>
      <c r="V29" s="214" t="s">
        <v>173</v>
      </c>
      <c r="W29" s="214" t="s">
        <v>173</v>
      </c>
      <c r="X29" s="214" t="s">
        <v>173</v>
      </c>
      <c r="Y29" s="214" t="s">
        <v>173</v>
      </c>
      <c r="Z29" s="214" t="s">
        <v>174</v>
      </c>
      <c r="AA29" s="214" t="s">
        <v>173</v>
      </c>
      <c r="AB29" s="214" t="s">
        <v>174</v>
      </c>
      <c r="AC29" s="214" t="s">
        <v>173</v>
      </c>
      <c r="AD29" s="214" t="s">
        <v>173</v>
      </c>
      <c r="AE29" s="214" t="s">
        <v>174</v>
      </c>
      <c r="AF29" s="214" t="s">
        <v>173</v>
      </c>
    </row>
    <row r="30" spans="2:32" x14ac:dyDescent="0.25">
      <c r="B30" s="47">
        <v>22</v>
      </c>
      <c r="C30" s="211" t="s">
        <v>326</v>
      </c>
      <c r="D30" s="212">
        <v>45596</v>
      </c>
      <c r="E30" s="215">
        <v>0.64577546296296295</v>
      </c>
      <c r="F30" s="214" t="s">
        <v>174</v>
      </c>
      <c r="G30" s="214" t="s">
        <v>173</v>
      </c>
      <c r="H30" s="214" t="s">
        <v>173</v>
      </c>
      <c r="I30" s="214" t="s">
        <v>173</v>
      </c>
      <c r="J30" s="214" t="s">
        <v>173</v>
      </c>
      <c r="K30" s="214" t="s">
        <v>173</v>
      </c>
      <c r="L30" s="214" t="s">
        <v>173</v>
      </c>
      <c r="M30" s="214" t="s">
        <v>173</v>
      </c>
      <c r="N30" s="214" t="s">
        <v>173</v>
      </c>
      <c r="O30" s="214" t="s">
        <v>173</v>
      </c>
      <c r="P30" s="214" t="s">
        <v>174</v>
      </c>
      <c r="Q30" s="214" t="s">
        <v>173</v>
      </c>
      <c r="R30" s="214" t="s">
        <v>173</v>
      </c>
      <c r="S30" s="214" t="s">
        <v>173</v>
      </c>
      <c r="T30" s="214" t="s">
        <v>173</v>
      </c>
      <c r="U30" s="214" t="s">
        <v>173</v>
      </c>
      <c r="V30" s="214" t="s">
        <v>173</v>
      </c>
      <c r="W30" s="214" t="s">
        <v>173</v>
      </c>
      <c r="X30" s="214" t="s">
        <v>173</v>
      </c>
      <c r="Y30" s="214" t="s">
        <v>173</v>
      </c>
      <c r="Z30" s="214" t="s">
        <v>173</v>
      </c>
      <c r="AA30" s="214" t="s">
        <v>174</v>
      </c>
      <c r="AB30" s="214" t="s">
        <v>174</v>
      </c>
      <c r="AC30" s="214" t="s">
        <v>173</v>
      </c>
      <c r="AD30" s="214" t="s">
        <v>173</v>
      </c>
      <c r="AE30" s="214" t="s">
        <v>174</v>
      </c>
      <c r="AF30" s="214" t="s">
        <v>173</v>
      </c>
    </row>
    <row r="31" spans="2:32" x14ac:dyDescent="0.25">
      <c r="B31" s="210">
        <v>23</v>
      </c>
      <c r="C31" s="211" t="s">
        <v>328</v>
      </c>
      <c r="D31" s="212">
        <v>45598</v>
      </c>
      <c r="E31" s="215">
        <v>0.60864583333333333</v>
      </c>
      <c r="F31" s="214" t="s">
        <v>173</v>
      </c>
      <c r="G31" s="214" t="s">
        <v>173</v>
      </c>
      <c r="H31" s="214" t="s">
        <v>174</v>
      </c>
      <c r="I31" s="214" t="s">
        <v>173</v>
      </c>
      <c r="J31" s="214" t="s">
        <v>173</v>
      </c>
      <c r="K31" s="214" t="s">
        <v>173</v>
      </c>
      <c r="L31" s="214" t="s">
        <v>174</v>
      </c>
      <c r="M31" s="214" t="s">
        <v>173</v>
      </c>
      <c r="N31" s="214" t="s">
        <v>173</v>
      </c>
      <c r="O31" s="214" t="s">
        <v>173</v>
      </c>
      <c r="P31" s="214" t="s">
        <v>173</v>
      </c>
      <c r="Q31" s="214" t="s">
        <v>173</v>
      </c>
      <c r="R31" s="214" t="s">
        <v>173</v>
      </c>
      <c r="S31" s="214" t="s">
        <v>174</v>
      </c>
      <c r="T31" s="214" t="s">
        <v>173</v>
      </c>
      <c r="U31" s="214" t="s">
        <v>173</v>
      </c>
      <c r="V31" s="214" t="s">
        <v>173</v>
      </c>
      <c r="W31" s="214" t="s">
        <v>173</v>
      </c>
      <c r="X31" s="214" t="s">
        <v>174</v>
      </c>
      <c r="Y31" s="214" t="s">
        <v>173</v>
      </c>
      <c r="Z31" s="214" t="s">
        <v>173</v>
      </c>
      <c r="AA31" s="214" t="s">
        <v>173</v>
      </c>
      <c r="AB31" s="214" t="s">
        <v>174</v>
      </c>
      <c r="AC31" s="214" t="s">
        <v>173</v>
      </c>
      <c r="AD31" s="214" t="s">
        <v>173</v>
      </c>
      <c r="AE31" s="214" t="s">
        <v>174</v>
      </c>
      <c r="AF31" s="214" t="s">
        <v>173</v>
      </c>
    </row>
    <row r="32" spans="2:32" x14ac:dyDescent="0.25">
      <c r="B32" s="210">
        <v>24</v>
      </c>
      <c r="C32" s="211" t="s">
        <v>329</v>
      </c>
      <c r="D32" s="212">
        <v>45636</v>
      </c>
      <c r="E32" s="215">
        <v>0.44925925925925925</v>
      </c>
      <c r="F32" s="214" t="s">
        <v>173</v>
      </c>
      <c r="G32" s="214" t="s">
        <v>173</v>
      </c>
      <c r="H32" s="214" t="s">
        <v>174</v>
      </c>
      <c r="I32" s="214" t="s">
        <v>173</v>
      </c>
      <c r="J32" s="214" t="s">
        <v>173</v>
      </c>
      <c r="K32" s="214" t="s">
        <v>173</v>
      </c>
      <c r="L32" s="214" t="s">
        <v>173</v>
      </c>
      <c r="M32" s="214" t="s">
        <v>174</v>
      </c>
      <c r="N32" s="214" t="s">
        <v>173</v>
      </c>
      <c r="O32" s="214" t="s">
        <v>173</v>
      </c>
      <c r="P32" s="214" t="s">
        <v>173</v>
      </c>
      <c r="Q32" s="214" t="s">
        <v>173</v>
      </c>
      <c r="R32" s="214" t="s">
        <v>173</v>
      </c>
      <c r="S32" s="214" t="s">
        <v>173</v>
      </c>
      <c r="T32" s="214" t="s">
        <v>173</v>
      </c>
      <c r="U32" s="214" t="s">
        <v>173</v>
      </c>
      <c r="V32" s="214" t="s">
        <v>173</v>
      </c>
      <c r="W32" s="214" t="s">
        <v>173</v>
      </c>
      <c r="X32" s="214" t="s">
        <v>173</v>
      </c>
      <c r="Y32" s="214" t="s">
        <v>173</v>
      </c>
      <c r="Z32" s="214" t="s">
        <v>174</v>
      </c>
      <c r="AA32" s="214" t="s">
        <v>173</v>
      </c>
      <c r="AB32" s="214" t="s">
        <v>174</v>
      </c>
      <c r="AC32" s="214" t="s">
        <v>173</v>
      </c>
      <c r="AD32" s="214" t="s">
        <v>173</v>
      </c>
      <c r="AE32" s="214" t="s">
        <v>174</v>
      </c>
      <c r="AF32" s="214" t="s">
        <v>173</v>
      </c>
    </row>
    <row r="33" spans="2:32" x14ac:dyDescent="0.25">
      <c r="B33" s="210">
        <v>25</v>
      </c>
      <c r="C33" s="211" t="s">
        <v>327</v>
      </c>
      <c r="D33" s="212">
        <v>45649</v>
      </c>
      <c r="E33" s="215">
        <v>0.39405092592592594</v>
      </c>
      <c r="F33" s="214" t="s">
        <v>173</v>
      </c>
      <c r="G33" s="214" t="s">
        <v>173</v>
      </c>
      <c r="H33" s="214" t="s">
        <v>174</v>
      </c>
      <c r="I33" s="214" t="s">
        <v>173</v>
      </c>
      <c r="J33" s="214" t="s">
        <v>173</v>
      </c>
      <c r="K33" s="214" t="s">
        <v>173</v>
      </c>
      <c r="L33" s="214" t="s">
        <v>173</v>
      </c>
      <c r="M33" s="214" t="s">
        <v>173</v>
      </c>
      <c r="N33" s="214" t="s">
        <v>173</v>
      </c>
      <c r="O33" s="214" t="s">
        <v>174</v>
      </c>
      <c r="P33" s="214" t="s">
        <v>173</v>
      </c>
      <c r="Q33" s="214" t="s">
        <v>174</v>
      </c>
      <c r="R33" s="214" t="s">
        <v>173</v>
      </c>
      <c r="S33" s="214" t="s">
        <v>173</v>
      </c>
      <c r="T33" s="214" t="s">
        <v>173</v>
      </c>
      <c r="U33" s="214" t="s">
        <v>173</v>
      </c>
      <c r="V33" s="214" t="s">
        <v>173</v>
      </c>
      <c r="W33" s="214" t="s">
        <v>173</v>
      </c>
      <c r="X33" s="214" t="s">
        <v>173</v>
      </c>
      <c r="Y33" s="214" t="s">
        <v>173</v>
      </c>
      <c r="Z33" s="214" t="s">
        <v>173</v>
      </c>
      <c r="AA33" s="214" t="s">
        <v>174</v>
      </c>
      <c r="AB33" s="214" t="s">
        <v>174</v>
      </c>
      <c r="AC33" s="214" t="s">
        <v>173</v>
      </c>
      <c r="AD33" s="214" t="s">
        <v>173</v>
      </c>
      <c r="AE33" s="214" t="s">
        <v>174</v>
      </c>
      <c r="AF33" s="214" t="s">
        <v>173</v>
      </c>
    </row>
  </sheetData>
  <mergeCells count="11">
    <mergeCell ref="AE6:AF6"/>
    <mergeCell ref="K6:P6"/>
    <mergeCell ref="B3:AC3"/>
    <mergeCell ref="B6:B7"/>
    <mergeCell ref="C6:C7"/>
    <mergeCell ref="D6:D7"/>
    <mergeCell ref="E6:E7"/>
    <mergeCell ref="F6:J6"/>
    <mergeCell ref="Q6:W6"/>
    <mergeCell ref="X6:AA6"/>
    <mergeCell ref="AB6:AD6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7"/>
  <sheetViews>
    <sheetView topLeftCell="A25" zoomScale="70" zoomScaleNormal="70" workbookViewId="0">
      <selection activeCell="F36" sqref="F36"/>
    </sheetView>
  </sheetViews>
  <sheetFormatPr defaultRowHeight="15" x14ac:dyDescent="0.25"/>
  <cols>
    <col min="4" max="4" width="81.140625" customWidth="1"/>
    <col min="5" max="5" width="71.5703125" customWidth="1"/>
    <col min="6" max="6" width="53.85546875" customWidth="1"/>
    <col min="7" max="7" width="22.5703125" customWidth="1"/>
    <col min="8" max="8" width="65.85546875" customWidth="1"/>
  </cols>
  <sheetData>
    <row r="2" spans="4:8" x14ac:dyDescent="0.25">
      <c r="H2" s="60" t="s">
        <v>24</v>
      </c>
    </row>
    <row r="3" spans="4:8" x14ac:dyDescent="0.25">
      <c r="H3" s="60" t="s">
        <v>25</v>
      </c>
    </row>
    <row r="4" spans="4:8" x14ac:dyDescent="0.25">
      <c r="H4" s="60" t="s">
        <v>26</v>
      </c>
    </row>
    <row r="5" spans="4:8" x14ac:dyDescent="0.25">
      <c r="H5" s="60" t="s">
        <v>27</v>
      </c>
    </row>
    <row r="6" spans="4:8" x14ac:dyDescent="0.25">
      <c r="H6" s="61"/>
    </row>
    <row r="7" spans="4:8" x14ac:dyDescent="0.25">
      <c r="D7" s="3" t="s">
        <v>28</v>
      </c>
      <c r="H7" s="3"/>
    </row>
    <row r="8" spans="4:8" x14ac:dyDescent="0.25">
      <c r="D8" s="54" t="s">
        <v>343</v>
      </c>
      <c r="H8" s="3"/>
    </row>
    <row r="9" spans="4:8" x14ac:dyDescent="0.25">
      <c r="D9" s="3" t="s">
        <v>29</v>
      </c>
      <c r="H9" s="3"/>
    </row>
    <row r="10" spans="4:8" x14ac:dyDescent="0.25">
      <c r="D10" s="3"/>
      <c r="H10" s="3"/>
    </row>
    <row r="11" spans="4:8" ht="45" x14ac:dyDescent="0.25">
      <c r="D11" s="55" t="s">
        <v>344</v>
      </c>
      <c r="H11" s="5"/>
    </row>
    <row r="12" spans="4:8" ht="27" x14ac:dyDescent="0.25">
      <c r="D12" s="3" t="s">
        <v>30</v>
      </c>
      <c r="H12" s="3"/>
    </row>
    <row r="13" spans="4:8" ht="54" x14ac:dyDescent="0.25">
      <c r="D13" s="56" t="s">
        <v>345</v>
      </c>
      <c r="H13" s="3"/>
    </row>
    <row r="14" spans="4:8" ht="30" x14ac:dyDescent="0.25">
      <c r="D14" s="5" t="s">
        <v>346</v>
      </c>
      <c r="H14" s="5"/>
    </row>
    <row r="15" spans="4:8" ht="54" x14ac:dyDescent="0.25">
      <c r="D15" s="3" t="s">
        <v>291</v>
      </c>
      <c r="H15" s="3"/>
    </row>
    <row r="16" spans="4:8" ht="27" x14ac:dyDescent="0.25">
      <c r="D16" s="3" t="s">
        <v>292</v>
      </c>
      <c r="H16" s="3"/>
    </row>
    <row r="17" spans="3:9" x14ac:dyDescent="0.25">
      <c r="D17" s="3"/>
      <c r="H17" s="3"/>
    </row>
    <row r="18" spans="3:9" x14ac:dyDescent="0.25">
      <c r="D18" s="3" t="s">
        <v>31</v>
      </c>
      <c r="H18" s="3"/>
    </row>
    <row r="19" spans="3:9" ht="15.75" thickBot="1" x14ac:dyDescent="0.3"/>
    <row r="20" spans="3:9" ht="15.75" thickBot="1" x14ac:dyDescent="0.3">
      <c r="C20" s="62" t="s">
        <v>18</v>
      </c>
      <c r="D20" s="63" t="s">
        <v>19</v>
      </c>
      <c r="E20" s="63" t="s">
        <v>20</v>
      </c>
      <c r="F20" s="63" t="s">
        <v>21</v>
      </c>
      <c r="G20" s="63" t="s">
        <v>22</v>
      </c>
      <c r="H20" s="63" t="s">
        <v>23</v>
      </c>
    </row>
    <row r="21" spans="3:9" ht="222.75" customHeight="1" thickBot="1" x14ac:dyDescent="0.3">
      <c r="C21" s="64">
        <v>1</v>
      </c>
      <c r="D21" s="65" t="s">
        <v>347</v>
      </c>
      <c r="E21" s="65" t="s">
        <v>348</v>
      </c>
      <c r="F21" s="65" t="s">
        <v>349</v>
      </c>
      <c r="G21" s="65" t="s">
        <v>350</v>
      </c>
      <c r="H21" s="65" t="s">
        <v>351</v>
      </c>
    </row>
    <row r="22" spans="3:9" ht="195.75" customHeight="1" thickBot="1" x14ac:dyDescent="0.3">
      <c r="C22" s="64">
        <v>2</v>
      </c>
      <c r="D22" s="65" t="s">
        <v>352</v>
      </c>
      <c r="E22" s="65" t="s">
        <v>353</v>
      </c>
      <c r="F22" s="65" t="s">
        <v>354</v>
      </c>
      <c r="G22" s="65" t="s">
        <v>355</v>
      </c>
      <c r="H22" s="65" t="s">
        <v>356</v>
      </c>
    </row>
    <row r="23" spans="3:9" ht="144.75" customHeight="1" thickBot="1" x14ac:dyDescent="0.3">
      <c r="C23" s="64">
        <v>3</v>
      </c>
      <c r="D23" s="65" t="s">
        <v>357</v>
      </c>
      <c r="E23" s="65" t="s">
        <v>358</v>
      </c>
      <c r="F23" s="65" t="s">
        <v>359</v>
      </c>
      <c r="G23" s="65" t="s">
        <v>360</v>
      </c>
      <c r="H23" s="65" t="s">
        <v>361</v>
      </c>
    </row>
    <row r="24" spans="3:9" ht="107.25" customHeight="1" thickBot="1" x14ac:dyDescent="0.3">
      <c r="C24" s="64">
        <v>4</v>
      </c>
      <c r="D24" s="65" t="s">
        <v>362</v>
      </c>
      <c r="E24" s="65" t="s">
        <v>363</v>
      </c>
      <c r="F24" s="65" t="s">
        <v>364</v>
      </c>
      <c r="G24" s="65" t="s">
        <v>365</v>
      </c>
      <c r="H24" s="65" t="s">
        <v>366</v>
      </c>
    </row>
    <row r="25" spans="3:9" ht="168" customHeight="1" thickBot="1" x14ac:dyDescent="0.3">
      <c r="C25" s="64">
        <v>5</v>
      </c>
      <c r="D25" s="65" t="s">
        <v>367</v>
      </c>
      <c r="E25" s="65" t="s">
        <v>368</v>
      </c>
      <c r="F25" s="65" t="s">
        <v>369</v>
      </c>
      <c r="G25" s="65" t="s">
        <v>355</v>
      </c>
      <c r="H25" s="65" t="s">
        <v>370</v>
      </c>
    </row>
    <row r="26" spans="3:9" ht="156" customHeight="1" thickBot="1" x14ac:dyDescent="0.3">
      <c r="C26" s="64">
        <v>6</v>
      </c>
      <c r="D26" s="65" t="s">
        <v>371</v>
      </c>
      <c r="E26" s="65" t="s">
        <v>372</v>
      </c>
      <c r="F26" s="65" t="s">
        <v>373</v>
      </c>
      <c r="G26" s="65" t="s">
        <v>355</v>
      </c>
      <c r="H26" s="65" t="s">
        <v>374</v>
      </c>
    </row>
    <row r="28" spans="3:9" s="69" customFormat="1" x14ac:dyDescent="0.25">
      <c r="C28" s="67" t="s">
        <v>375</v>
      </c>
      <c r="D28" s="67"/>
      <c r="E28" s="67"/>
      <c r="F28" s="67"/>
      <c r="G28" s="68"/>
      <c r="H28" s="68"/>
      <c r="I28" s="69" t="s">
        <v>289</v>
      </c>
    </row>
    <row r="29" spans="3:9" s="72" customFormat="1" x14ac:dyDescent="0.25">
      <c r="C29" s="70" t="s">
        <v>376</v>
      </c>
      <c r="D29" s="70"/>
      <c r="E29" s="70"/>
      <c r="F29" s="70"/>
      <c r="G29" s="71"/>
    </row>
    <row r="30" spans="3:9" s="72" customFormat="1" x14ac:dyDescent="0.25">
      <c r="C30" s="70"/>
      <c r="D30" s="70"/>
      <c r="E30" s="70"/>
      <c r="F30" s="70"/>
      <c r="G30" s="71"/>
    </row>
    <row r="31" spans="3:9" ht="45" x14ac:dyDescent="0.25">
      <c r="D31" s="55" t="s">
        <v>290</v>
      </c>
    </row>
    <row r="32" spans="3:9" x14ac:dyDescent="0.25">
      <c r="D32" s="66"/>
    </row>
    <row r="33" spans="4:4" x14ac:dyDescent="0.25">
      <c r="D33" s="66" t="s">
        <v>32</v>
      </c>
    </row>
    <row r="34" spans="4:4" x14ac:dyDescent="0.25">
      <c r="D34" s="66" t="s">
        <v>33</v>
      </c>
    </row>
    <row r="35" spans="4:4" ht="45" x14ac:dyDescent="0.25">
      <c r="D35" s="66" t="s">
        <v>34</v>
      </c>
    </row>
    <row r="36" spans="4:4" ht="75" x14ac:dyDescent="0.25">
      <c r="D36" s="66" t="s">
        <v>35</v>
      </c>
    </row>
    <row r="37" spans="4:4" x14ac:dyDescent="0.25">
      <c r="D37" s="66"/>
    </row>
  </sheetData>
  <hyperlinks>
    <hyperlink ref="D14" location="Par41" display="Par41"/>
    <hyperlink ref="D11" location="Par40" display="Par40"/>
    <hyperlink ref="D31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0"/>
  <sheetViews>
    <sheetView tabSelected="1" workbookViewId="0">
      <selection activeCell="F15" sqref="F15"/>
    </sheetView>
  </sheetViews>
  <sheetFormatPr defaultRowHeight="15" x14ac:dyDescent="0.25"/>
  <cols>
    <col min="2" max="2" width="40.5703125" customWidth="1"/>
    <col min="3" max="3" width="16.140625" customWidth="1"/>
    <col min="4" max="4" width="11.42578125" customWidth="1"/>
    <col min="5" max="5" width="11" customWidth="1"/>
    <col min="6" max="6" width="10.28515625" customWidth="1"/>
  </cols>
  <sheetData>
    <row r="1" spans="1:6" x14ac:dyDescent="0.25">
      <c r="A1" s="123" t="s">
        <v>223</v>
      </c>
      <c r="B1" s="123"/>
      <c r="C1" s="123"/>
      <c r="D1" s="123"/>
      <c r="E1" s="123"/>
    </row>
    <row r="2" spans="1:6" x14ac:dyDescent="0.25">
      <c r="A2" s="123" t="s">
        <v>400</v>
      </c>
      <c r="B2" s="123"/>
      <c r="C2" s="123"/>
      <c r="D2" s="123"/>
      <c r="E2" s="123"/>
    </row>
    <row r="3" spans="1:6" x14ac:dyDescent="0.25">
      <c r="A3" s="175" t="s">
        <v>224</v>
      </c>
      <c r="B3" s="175"/>
      <c r="C3" s="175"/>
      <c r="D3" s="175"/>
      <c r="E3" s="175"/>
    </row>
    <row r="5" spans="1:6" x14ac:dyDescent="0.25">
      <c r="A5" s="108" t="s">
        <v>225</v>
      </c>
      <c r="B5" s="108" t="s">
        <v>226</v>
      </c>
      <c r="C5" s="176" t="s">
        <v>227</v>
      </c>
      <c r="D5" s="177"/>
      <c r="E5" s="177"/>
      <c r="F5" s="178"/>
    </row>
    <row r="6" spans="1:6" x14ac:dyDescent="0.25">
      <c r="A6" s="108"/>
      <c r="B6" s="108"/>
      <c r="C6" s="78">
        <v>2021</v>
      </c>
      <c r="D6" s="78">
        <v>2022</v>
      </c>
      <c r="E6" s="78">
        <v>2023</v>
      </c>
      <c r="F6" s="57">
        <v>2024</v>
      </c>
    </row>
    <row r="7" spans="1:6" x14ac:dyDescent="0.25">
      <c r="A7" s="2">
        <v>1</v>
      </c>
      <c r="B7" s="43" t="s">
        <v>228</v>
      </c>
      <c r="C7" s="44">
        <v>0.11310000000000001</v>
      </c>
      <c r="D7" s="44" t="s">
        <v>401</v>
      </c>
      <c r="E7" s="44" t="s">
        <v>402</v>
      </c>
      <c r="F7" s="199">
        <v>0.13900000000000001</v>
      </c>
    </row>
    <row r="8" spans="1:6" x14ac:dyDescent="0.25">
      <c r="A8" s="2">
        <v>2</v>
      </c>
      <c r="B8" s="43" t="s">
        <v>229</v>
      </c>
      <c r="C8" s="44">
        <v>0.1017</v>
      </c>
      <c r="D8" s="44" t="s">
        <v>403</v>
      </c>
      <c r="E8" s="44" t="s">
        <v>404</v>
      </c>
      <c r="F8" s="199">
        <v>0.1153</v>
      </c>
    </row>
    <row r="9" spans="1:6" x14ac:dyDescent="0.25">
      <c r="A9" s="2">
        <v>3</v>
      </c>
      <c r="B9" s="43" t="s">
        <v>230</v>
      </c>
      <c r="C9" s="44">
        <v>0.2979</v>
      </c>
      <c r="D9" s="44" t="s">
        <v>405</v>
      </c>
      <c r="E9" s="44" t="s">
        <v>406</v>
      </c>
      <c r="F9" s="199">
        <v>0.24010000000000001</v>
      </c>
    </row>
    <row r="10" spans="1:6" x14ac:dyDescent="0.25">
      <c r="C10" s="45"/>
    </row>
  </sheetData>
  <mergeCells count="6">
    <mergeCell ref="A1:E1"/>
    <mergeCell ref="A2:E2"/>
    <mergeCell ref="A3:E3"/>
    <mergeCell ref="A5:A6"/>
    <mergeCell ref="B5:B6"/>
    <mergeCell ref="C5:F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5"/>
  <sheetViews>
    <sheetView topLeftCell="A16" zoomScale="90" zoomScaleNormal="90" workbookViewId="0">
      <selection activeCell="E30" sqref="E30"/>
    </sheetView>
  </sheetViews>
  <sheetFormatPr defaultRowHeight="15" x14ac:dyDescent="0.25"/>
  <cols>
    <col min="4" max="4" width="81.140625" customWidth="1"/>
    <col min="5" max="6" width="46.28515625" customWidth="1"/>
    <col min="7" max="8" width="22.5703125" customWidth="1"/>
    <col min="9" max="9" width="28" customWidth="1"/>
  </cols>
  <sheetData>
    <row r="2" spans="4:9" x14ac:dyDescent="0.25">
      <c r="I2" s="60" t="s">
        <v>24</v>
      </c>
    </row>
    <row r="3" spans="4:9" x14ac:dyDescent="0.25">
      <c r="I3" s="60" t="s">
        <v>25</v>
      </c>
    </row>
    <row r="4" spans="4:9" x14ac:dyDescent="0.25">
      <c r="I4" s="60" t="s">
        <v>26</v>
      </c>
    </row>
    <row r="5" spans="4:9" x14ac:dyDescent="0.25">
      <c r="I5" s="60" t="s">
        <v>27</v>
      </c>
    </row>
    <row r="6" spans="4:9" x14ac:dyDescent="0.25">
      <c r="I6" s="61"/>
    </row>
    <row r="7" spans="4:9" x14ac:dyDescent="0.25">
      <c r="D7" s="3" t="s">
        <v>28</v>
      </c>
      <c r="I7" s="3"/>
    </row>
    <row r="8" spans="4:9" ht="27" x14ac:dyDescent="0.25">
      <c r="D8" s="73" t="s">
        <v>377</v>
      </c>
      <c r="I8" s="3"/>
    </row>
    <row r="9" spans="4:9" x14ac:dyDescent="0.25">
      <c r="D9" s="3" t="s">
        <v>29</v>
      </c>
      <c r="I9" s="3"/>
    </row>
    <row r="10" spans="4:9" x14ac:dyDescent="0.25">
      <c r="D10" s="3"/>
      <c r="I10" s="3"/>
    </row>
    <row r="11" spans="4:9" ht="45" x14ac:dyDescent="0.25">
      <c r="D11" s="55" t="s">
        <v>274</v>
      </c>
      <c r="I11" s="5"/>
    </row>
    <row r="12" spans="4:9" ht="27" x14ac:dyDescent="0.25">
      <c r="D12" s="3" t="s">
        <v>30</v>
      </c>
      <c r="I12" s="3"/>
    </row>
    <row r="13" spans="4:9" x14ac:dyDescent="0.25">
      <c r="D13" s="56" t="s">
        <v>378</v>
      </c>
      <c r="I13" s="3"/>
    </row>
    <row r="14" spans="4:9" ht="90" x14ac:dyDescent="0.25">
      <c r="D14" s="5" t="s">
        <v>379</v>
      </c>
      <c r="I14" s="5"/>
    </row>
    <row r="15" spans="4:9" ht="54" x14ac:dyDescent="0.25">
      <c r="D15" s="3" t="s">
        <v>380</v>
      </c>
      <c r="I15" s="3"/>
    </row>
    <row r="16" spans="4:9" ht="27" x14ac:dyDescent="0.25">
      <c r="D16" s="3" t="s">
        <v>293</v>
      </c>
      <c r="I16" s="3"/>
    </row>
    <row r="17" spans="3:9" x14ac:dyDescent="0.25">
      <c r="D17" s="3"/>
      <c r="I17" s="3"/>
    </row>
    <row r="18" spans="3:9" x14ac:dyDescent="0.25">
      <c r="D18" s="3" t="s">
        <v>31</v>
      </c>
      <c r="I18" s="3"/>
    </row>
    <row r="19" spans="3:9" ht="15.75" thickBot="1" x14ac:dyDescent="0.3"/>
    <row r="20" spans="3:9" ht="30.75" thickBot="1" x14ac:dyDescent="0.3">
      <c r="C20" s="62" t="s">
        <v>18</v>
      </c>
      <c r="D20" s="63" t="s">
        <v>19</v>
      </c>
      <c r="E20" s="63" t="s">
        <v>20</v>
      </c>
      <c r="F20" s="63" t="s">
        <v>331</v>
      </c>
      <c r="G20" s="63" t="s">
        <v>21</v>
      </c>
      <c r="H20" s="63" t="s">
        <v>22</v>
      </c>
      <c r="I20" s="63" t="s">
        <v>23</v>
      </c>
    </row>
    <row r="21" spans="3:9" ht="108" customHeight="1" thickBot="1" x14ac:dyDescent="0.3">
      <c r="C21" s="64">
        <v>1</v>
      </c>
      <c r="D21" s="74" t="s">
        <v>294</v>
      </c>
      <c r="E21" s="74" t="s">
        <v>381</v>
      </c>
      <c r="F21" s="74" t="s">
        <v>382</v>
      </c>
      <c r="G21" s="74" t="s">
        <v>383</v>
      </c>
      <c r="H21" s="74" t="s">
        <v>384</v>
      </c>
      <c r="I21" s="74" t="s">
        <v>385</v>
      </c>
    </row>
    <row r="22" spans="3:9" ht="90.75" customHeight="1" thickBot="1" x14ac:dyDescent="0.3">
      <c r="C22" s="64">
        <v>2</v>
      </c>
      <c r="D22" s="74" t="s">
        <v>295</v>
      </c>
      <c r="E22" s="74" t="s">
        <v>386</v>
      </c>
      <c r="F22" s="74" t="s">
        <v>387</v>
      </c>
      <c r="G22" s="74" t="s">
        <v>296</v>
      </c>
      <c r="H22" s="74" t="s">
        <v>388</v>
      </c>
      <c r="I22" s="74" t="s">
        <v>389</v>
      </c>
    </row>
    <row r="23" spans="3:9" ht="77.25" customHeight="1" thickBot="1" x14ac:dyDescent="0.3">
      <c r="C23" s="64">
        <v>3</v>
      </c>
      <c r="D23" s="74" t="s">
        <v>297</v>
      </c>
      <c r="E23" s="74" t="s">
        <v>298</v>
      </c>
      <c r="F23" s="74" t="s">
        <v>390</v>
      </c>
      <c r="G23" s="74" t="s">
        <v>299</v>
      </c>
      <c r="H23" s="74" t="s">
        <v>300</v>
      </c>
      <c r="I23" s="74" t="s">
        <v>391</v>
      </c>
    </row>
    <row r="24" spans="3:9" ht="10.5" customHeight="1" x14ac:dyDescent="0.25">
      <c r="C24" s="75"/>
      <c r="D24" s="76"/>
      <c r="E24" s="76"/>
      <c r="F24" s="76"/>
      <c r="G24" s="76"/>
      <c r="H24" s="76"/>
      <c r="I24" s="76"/>
    </row>
    <row r="25" spans="3:9" s="69" customFormat="1" x14ac:dyDescent="0.25">
      <c r="C25" s="67" t="s">
        <v>375</v>
      </c>
      <c r="D25" s="67"/>
      <c r="E25" s="67"/>
      <c r="F25" s="67"/>
      <c r="G25" s="68"/>
      <c r="H25" s="68"/>
      <c r="I25" s="69" t="s">
        <v>289</v>
      </c>
    </row>
    <row r="26" spans="3:9" s="72" customFormat="1" x14ac:dyDescent="0.25">
      <c r="C26" s="70" t="s">
        <v>376</v>
      </c>
      <c r="D26" s="70"/>
      <c r="E26" s="70"/>
      <c r="F26" s="70"/>
      <c r="G26" s="71"/>
    </row>
    <row r="27" spans="3:9" x14ac:dyDescent="0.25">
      <c r="C27" s="77"/>
    </row>
    <row r="28" spans="3:9" x14ac:dyDescent="0.25">
      <c r="I28" t="s">
        <v>289</v>
      </c>
    </row>
    <row r="29" spans="3:9" ht="45" x14ac:dyDescent="0.25">
      <c r="D29" s="55" t="s">
        <v>290</v>
      </c>
    </row>
    <row r="30" spans="3:9" x14ac:dyDescent="0.25">
      <c r="D30" s="66"/>
    </row>
    <row r="31" spans="3:9" x14ac:dyDescent="0.25">
      <c r="D31" s="66" t="s">
        <v>32</v>
      </c>
    </row>
    <row r="32" spans="3:9" x14ac:dyDescent="0.25">
      <c r="D32" s="66" t="s">
        <v>33</v>
      </c>
    </row>
    <row r="33" spans="4:4" ht="45" x14ac:dyDescent="0.25">
      <c r="D33" s="66" t="s">
        <v>34</v>
      </c>
    </row>
    <row r="34" spans="4:4" ht="75" x14ac:dyDescent="0.25">
      <c r="D34" s="66" t="s">
        <v>35</v>
      </c>
    </row>
    <row r="35" spans="4:4" x14ac:dyDescent="0.25">
      <c r="D35" s="66"/>
    </row>
  </sheetData>
  <hyperlinks>
    <hyperlink ref="D14" location="Par41" display="Par41"/>
    <hyperlink ref="D11" location="Par40" display="Par40"/>
    <hyperlink ref="D29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"/>
  <sheetViews>
    <sheetView zoomScale="115" zoomScaleNormal="115" workbookViewId="0">
      <selection activeCell="H10" sqref="H10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3.140625" customWidth="1"/>
    <col min="5" max="5" width="37.85546875" customWidth="1"/>
  </cols>
  <sheetData>
    <row r="1" spans="1:5" ht="57.75" customHeight="1" x14ac:dyDescent="0.25">
      <c r="A1" s="106" t="s">
        <v>393</v>
      </c>
      <c r="B1" s="107"/>
      <c r="C1" s="107"/>
      <c r="D1" s="107"/>
      <c r="E1" s="107"/>
    </row>
    <row r="2" spans="1:5" x14ac:dyDescent="0.25">
      <c r="A2" s="108" t="s">
        <v>1</v>
      </c>
      <c r="B2" s="108" t="s">
        <v>231</v>
      </c>
      <c r="C2" s="108" t="s">
        <v>232</v>
      </c>
      <c r="D2" s="108"/>
      <c r="E2" s="108"/>
    </row>
    <row r="3" spans="1:5" x14ac:dyDescent="0.25">
      <c r="A3" s="108"/>
      <c r="B3" s="108"/>
      <c r="C3" s="78">
        <v>2023</v>
      </c>
      <c r="D3" s="78">
        <v>2024</v>
      </c>
      <c r="E3" s="78" t="s">
        <v>233</v>
      </c>
    </row>
    <row r="4" spans="1:5" ht="15.75" thickBot="1" x14ac:dyDescent="0.3">
      <c r="A4" s="42">
        <v>1</v>
      </c>
      <c r="B4" s="42">
        <v>2</v>
      </c>
      <c r="C4" s="42">
        <v>3</v>
      </c>
      <c r="D4" s="42">
        <v>4</v>
      </c>
      <c r="E4" s="42">
        <v>5</v>
      </c>
    </row>
    <row r="5" spans="1:5" x14ac:dyDescent="0.25">
      <c r="A5" s="46" t="s">
        <v>2</v>
      </c>
      <c r="B5" s="109" t="s">
        <v>234</v>
      </c>
      <c r="C5" s="110"/>
      <c r="D5" s="110"/>
      <c r="E5" s="111"/>
    </row>
    <row r="6" spans="1:5" x14ac:dyDescent="0.25">
      <c r="A6" s="1" t="s">
        <v>3</v>
      </c>
      <c r="B6" s="47" t="s">
        <v>235</v>
      </c>
      <c r="C6" s="48">
        <v>0</v>
      </c>
      <c r="D6" s="48">
        <v>0</v>
      </c>
      <c r="E6" s="48">
        <v>0</v>
      </c>
    </row>
    <row r="7" spans="1:5" x14ac:dyDescent="0.25">
      <c r="A7" s="1" t="s">
        <v>5</v>
      </c>
      <c r="B7" s="47" t="s">
        <v>236</v>
      </c>
      <c r="C7" s="48">
        <v>0</v>
      </c>
      <c r="D7" s="48">
        <v>0</v>
      </c>
      <c r="E7" s="48">
        <v>0</v>
      </c>
    </row>
    <row r="8" spans="1:5" x14ac:dyDescent="0.25">
      <c r="A8" s="1" t="s">
        <v>6</v>
      </c>
      <c r="B8" s="47" t="s">
        <v>237</v>
      </c>
      <c r="C8" s="49">
        <v>10.555</v>
      </c>
      <c r="D8" s="49">
        <v>10.555</v>
      </c>
      <c r="E8" s="51">
        <f>(D8-C8)/C8*100</f>
        <v>0</v>
      </c>
    </row>
    <row r="9" spans="1:5" x14ac:dyDescent="0.25">
      <c r="A9" s="1" t="s">
        <v>7</v>
      </c>
      <c r="B9" s="47" t="s">
        <v>238</v>
      </c>
      <c r="C9" s="49">
        <v>0.8</v>
      </c>
      <c r="D9" s="49">
        <v>0.8</v>
      </c>
      <c r="E9" s="51">
        <f>(D9-C9)/C9*100</f>
        <v>0</v>
      </c>
    </row>
    <row r="10" spans="1:5" x14ac:dyDescent="0.25">
      <c r="A10" s="50" t="s">
        <v>8</v>
      </c>
      <c r="B10" s="105" t="s">
        <v>239</v>
      </c>
      <c r="C10" s="105"/>
      <c r="D10" s="105"/>
      <c r="E10" s="105"/>
    </row>
    <row r="11" spans="1:5" x14ac:dyDescent="0.25">
      <c r="A11" s="1" t="s">
        <v>9</v>
      </c>
      <c r="B11" s="47" t="s">
        <v>235</v>
      </c>
      <c r="C11" s="48">
        <v>0</v>
      </c>
      <c r="D11" s="48">
        <v>0</v>
      </c>
      <c r="E11" s="48">
        <v>0</v>
      </c>
    </row>
    <row r="12" spans="1:5" x14ac:dyDescent="0.25">
      <c r="A12" s="1" t="s">
        <v>10</v>
      </c>
      <c r="B12" s="47" t="s">
        <v>236</v>
      </c>
      <c r="C12" s="48">
        <v>0</v>
      </c>
      <c r="D12" s="48">
        <v>0</v>
      </c>
      <c r="E12" s="48">
        <v>0</v>
      </c>
    </row>
    <row r="13" spans="1:5" x14ac:dyDescent="0.25">
      <c r="A13" s="1" t="s">
        <v>11</v>
      </c>
      <c r="B13" s="47" t="s">
        <v>237</v>
      </c>
      <c r="C13" s="49">
        <v>489.78300000000002</v>
      </c>
      <c r="D13" s="49">
        <v>535.48299999999995</v>
      </c>
      <c r="E13" s="51">
        <f>(D13-C13)/C13*100</f>
        <v>9.330662762897024</v>
      </c>
    </row>
    <row r="14" spans="1:5" x14ac:dyDescent="0.25">
      <c r="A14" s="1" t="s">
        <v>12</v>
      </c>
      <c r="B14" s="47" t="s">
        <v>238</v>
      </c>
      <c r="C14" s="78">
        <v>601.58000000000004</v>
      </c>
      <c r="D14" s="78">
        <v>670.35299999999995</v>
      </c>
      <c r="E14" s="51">
        <f>(D14-C14)/C14*100</f>
        <v>11.432062236111557</v>
      </c>
    </row>
    <row r="15" spans="1:5" x14ac:dyDescent="0.25">
      <c r="A15" s="50" t="s">
        <v>13</v>
      </c>
      <c r="B15" s="105" t="s">
        <v>240</v>
      </c>
      <c r="C15" s="105"/>
      <c r="D15" s="105"/>
      <c r="E15" s="105"/>
    </row>
    <row r="16" spans="1:5" x14ac:dyDescent="0.25">
      <c r="A16" s="1" t="s">
        <v>14</v>
      </c>
      <c r="B16" s="47" t="s">
        <v>241</v>
      </c>
      <c r="C16" s="48">
        <v>0</v>
      </c>
      <c r="D16" s="48">
        <v>0</v>
      </c>
      <c r="E16" s="48">
        <v>0</v>
      </c>
    </row>
    <row r="17" spans="1:5" x14ac:dyDescent="0.25">
      <c r="A17" s="1" t="s">
        <v>15</v>
      </c>
      <c r="B17" s="47" t="s">
        <v>242</v>
      </c>
      <c r="C17" s="48">
        <v>0</v>
      </c>
      <c r="D17" s="48">
        <v>0</v>
      </c>
      <c r="E17" s="48">
        <v>0</v>
      </c>
    </row>
    <row r="18" spans="1:5" x14ac:dyDescent="0.25">
      <c r="A18" s="1" t="s">
        <v>4</v>
      </c>
      <c r="B18" s="47" t="s">
        <v>243</v>
      </c>
      <c r="C18" s="49">
        <v>425</v>
      </c>
      <c r="D18" s="49">
        <v>475</v>
      </c>
      <c r="E18" s="51">
        <f>(D18-C18)/C18*100</f>
        <v>11.76470588235294</v>
      </c>
    </row>
    <row r="19" spans="1:5" x14ac:dyDescent="0.25">
      <c r="A19" s="1" t="s">
        <v>244</v>
      </c>
      <c r="B19" s="47" t="s">
        <v>245</v>
      </c>
      <c r="C19" s="48">
        <v>0</v>
      </c>
      <c r="D19" s="48">
        <v>0</v>
      </c>
      <c r="E19" s="48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52"/>
  <sheetViews>
    <sheetView view="pageBreakPreview" zoomScaleNormal="100" zoomScaleSheetLayoutView="100" workbookViewId="0">
      <pane ySplit="7" topLeftCell="A8" activePane="bottomLeft" state="frozen"/>
      <selection activeCell="D13" sqref="D13"/>
      <selection pane="bottomLeft" activeCell="E13" sqref="E13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83" t="s">
        <v>246</v>
      </c>
      <c r="B1" s="183"/>
      <c r="C1" s="183"/>
      <c r="D1" s="183"/>
      <c r="E1" s="183"/>
    </row>
    <row r="2" spans="1:5" ht="7.5" customHeight="1" x14ac:dyDescent="0.25"/>
    <row r="3" spans="1:5" ht="42" customHeight="1" x14ac:dyDescent="0.25">
      <c r="A3" s="106" t="s">
        <v>394</v>
      </c>
      <c r="B3" s="107"/>
      <c r="C3" s="107"/>
      <c r="D3" s="107"/>
      <c r="E3" s="107"/>
    </row>
    <row r="4" spans="1:5" ht="38.25" customHeight="1" x14ac:dyDescent="0.25">
      <c r="A4" s="112" t="s">
        <v>247</v>
      </c>
      <c r="B4" s="112"/>
      <c r="C4" s="112"/>
      <c r="D4" s="112"/>
      <c r="E4" s="112"/>
    </row>
    <row r="5" spans="1:5" ht="22.5" customHeight="1" x14ac:dyDescent="0.25">
      <c r="A5" s="108" t="s">
        <v>1</v>
      </c>
      <c r="B5" s="108" t="s">
        <v>0</v>
      </c>
      <c r="C5" s="108" t="s">
        <v>232</v>
      </c>
      <c r="D5" s="108"/>
      <c r="E5" s="108"/>
    </row>
    <row r="6" spans="1:5" x14ac:dyDescent="0.25">
      <c r="A6" s="108"/>
      <c r="B6" s="108"/>
      <c r="C6" s="78">
        <v>2023</v>
      </c>
      <c r="D6" s="78">
        <v>2024</v>
      </c>
      <c r="E6" s="78" t="s">
        <v>233</v>
      </c>
    </row>
    <row r="7" spans="1:5" ht="15.75" thickBot="1" x14ac:dyDescent="0.3">
      <c r="A7" s="42">
        <v>1</v>
      </c>
      <c r="B7" s="42">
        <v>2</v>
      </c>
      <c r="C7" s="42">
        <v>3</v>
      </c>
      <c r="D7" s="42">
        <v>4</v>
      </c>
      <c r="E7" s="184">
        <v>5</v>
      </c>
    </row>
    <row r="8" spans="1:5" ht="33.75" customHeight="1" x14ac:dyDescent="0.25">
      <c r="A8" s="52" t="s">
        <v>2</v>
      </c>
      <c r="B8" s="82" t="s">
        <v>395</v>
      </c>
      <c r="C8" s="185">
        <v>0.18851000000000001</v>
      </c>
      <c r="D8" s="185">
        <v>7.8499831062056533E-3</v>
      </c>
      <c r="E8" s="186">
        <f>(D8-C8)/C8*100</f>
        <v>-95.835773642668471</v>
      </c>
    </row>
    <row r="9" spans="1:5" x14ac:dyDescent="0.25">
      <c r="A9" s="1" t="s">
        <v>3</v>
      </c>
      <c r="B9" s="47" t="s">
        <v>248</v>
      </c>
      <c r="C9" s="48">
        <v>0</v>
      </c>
      <c r="D9" s="48">
        <v>0</v>
      </c>
      <c r="E9" s="187">
        <v>0</v>
      </c>
    </row>
    <row r="10" spans="1:5" x14ac:dyDescent="0.25">
      <c r="A10" s="1" t="s">
        <v>5</v>
      </c>
      <c r="B10" s="47" t="s">
        <v>249</v>
      </c>
      <c r="C10" s="80">
        <v>0</v>
      </c>
      <c r="D10" s="80">
        <v>0</v>
      </c>
      <c r="E10" s="187">
        <v>0</v>
      </c>
    </row>
    <row r="11" spans="1:5" x14ac:dyDescent="0.25">
      <c r="A11" s="1" t="s">
        <v>6</v>
      </c>
      <c r="B11" s="47" t="s">
        <v>250</v>
      </c>
      <c r="C11" s="80">
        <v>4.8803108808290155E-2</v>
      </c>
      <c r="D11" s="80">
        <v>0</v>
      </c>
      <c r="E11" s="187">
        <f t="shared" ref="E11:E17" si="0">(D11-C11)/C11*100</f>
        <v>-100</v>
      </c>
    </row>
    <row r="12" spans="1:5" x14ac:dyDescent="0.25">
      <c r="A12" s="1" t="s">
        <v>7</v>
      </c>
      <c r="B12" s="47" t="s">
        <v>251</v>
      </c>
      <c r="C12" s="80">
        <v>0.20513351834720939</v>
      </c>
      <c r="D12" s="80">
        <v>9.0802501302761837E-3</v>
      </c>
      <c r="E12" s="187">
        <f t="shared" si="0"/>
        <v>-95.573492716628124</v>
      </c>
    </row>
    <row r="13" spans="1:5" ht="33" x14ac:dyDescent="0.35">
      <c r="A13" s="1" t="s">
        <v>8</v>
      </c>
      <c r="B13" s="188" t="s">
        <v>396</v>
      </c>
      <c r="C13" s="78">
        <v>8.5970000000000005E-2</v>
      </c>
      <c r="D13" s="78">
        <v>6.4196418515598602E-3</v>
      </c>
      <c r="E13" s="51">
        <f t="shared" si="0"/>
        <v>-92.532695298871872</v>
      </c>
    </row>
    <row r="14" spans="1:5" x14ac:dyDescent="0.25">
      <c r="A14" s="1" t="s">
        <v>9</v>
      </c>
      <c r="B14" s="47" t="s">
        <v>248</v>
      </c>
      <c r="C14" s="48">
        <v>0</v>
      </c>
      <c r="D14" s="48">
        <v>0</v>
      </c>
      <c r="E14" s="187">
        <v>0</v>
      </c>
    </row>
    <row r="15" spans="1:5" x14ac:dyDescent="0.25">
      <c r="A15" s="1" t="s">
        <v>10</v>
      </c>
      <c r="B15" s="47" t="s">
        <v>249</v>
      </c>
      <c r="C15" s="79">
        <v>0</v>
      </c>
      <c r="D15" s="79">
        <v>0</v>
      </c>
      <c r="E15" s="187">
        <v>0</v>
      </c>
    </row>
    <row r="16" spans="1:5" x14ac:dyDescent="0.25">
      <c r="A16" s="1" t="s">
        <v>11</v>
      </c>
      <c r="B16" s="47" t="s">
        <v>250</v>
      </c>
      <c r="C16" s="48">
        <v>2.2020725388601035E-2</v>
      </c>
      <c r="D16" s="48">
        <v>8.3125519534497092E-4</v>
      </c>
      <c r="E16" s="187">
        <f t="shared" si="0"/>
        <v>-96.225123465845186</v>
      </c>
    </row>
    <row r="17" spans="1:5" x14ac:dyDescent="0.25">
      <c r="A17" s="1" t="s">
        <v>12</v>
      </c>
      <c r="B17" s="47" t="s">
        <v>251</v>
      </c>
      <c r="C17" s="80">
        <v>9.3586185630588958E-2</v>
      </c>
      <c r="D17" s="80">
        <v>7.2954663887441372E-3</v>
      </c>
      <c r="E17" s="187">
        <f t="shared" si="0"/>
        <v>-92.204547776376529</v>
      </c>
    </row>
    <row r="18" spans="1:5" ht="109.5" customHeight="1" x14ac:dyDescent="0.25">
      <c r="A18" s="1" t="s">
        <v>13</v>
      </c>
      <c r="B18" s="189" t="s">
        <v>397</v>
      </c>
      <c r="C18" s="78">
        <v>0</v>
      </c>
      <c r="D18" s="78">
        <v>0</v>
      </c>
      <c r="E18" s="51">
        <v>0</v>
      </c>
    </row>
    <row r="19" spans="1:5" x14ac:dyDescent="0.25">
      <c r="A19" s="1" t="s">
        <v>14</v>
      </c>
      <c r="B19" s="47" t="s">
        <v>248</v>
      </c>
      <c r="C19" s="48">
        <v>0</v>
      </c>
      <c r="D19" s="48">
        <v>0</v>
      </c>
      <c r="E19" s="187">
        <v>0</v>
      </c>
    </row>
    <row r="20" spans="1:5" x14ac:dyDescent="0.25">
      <c r="A20" s="1" t="s">
        <v>15</v>
      </c>
      <c r="B20" s="47" t="s">
        <v>249</v>
      </c>
      <c r="C20" s="80">
        <v>0</v>
      </c>
      <c r="D20" s="80">
        <v>0</v>
      </c>
      <c r="E20" s="187">
        <v>0</v>
      </c>
    </row>
    <row r="21" spans="1:5" x14ac:dyDescent="0.25">
      <c r="A21" s="1" t="s">
        <v>4</v>
      </c>
      <c r="B21" s="47" t="s">
        <v>250</v>
      </c>
      <c r="C21" s="48">
        <v>0</v>
      </c>
      <c r="D21" s="48">
        <v>0</v>
      </c>
      <c r="E21" s="187">
        <v>0</v>
      </c>
    </row>
    <row r="22" spans="1:5" x14ac:dyDescent="0.25">
      <c r="A22" s="1" t="s">
        <v>244</v>
      </c>
      <c r="B22" s="47" t="s">
        <v>251</v>
      </c>
      <c r="C22" s="80">
        <v>0</v>
      </c>
      <c r="D22" s="80">
        <v>0</v>
      </c>
      <c r="E22" s="187">
        <v>0</v>
      </c>
    </row>
    <row r="23" spans="1:5" ht="93" x14ac:dyDescent="0.35">
      <c r="A23" s="190">
        <v>4</v>
      </c>
      <c r="B23" s="191" t="s">
        <v>398</v>
      </c>
      <c r="C23" s="78">
        <v>0</v>
      </c>
      <c r="D23" s="78">
        <v>0</v>
      </c>
      <c r="E23" s="51">
        <v>0</v>
      </c>
    </row>
    <row r="24" spans="1:5" x14ac:dyDescent="0.25">
      <c r="A24" s="1" t="s">
        <v>16</v>
      </c>
      <c r="B24" s="47" t="s">
        <v>248</v>
      </c>
      <c r="C24" s="48">
        <v>0</v>
      </c>
      <c r="D24" s="48">
        <v>0</v>
      </c>
      <c r="E24" s="187">
        <v>0</v>
      </c>
    </row>
    <row r="25" spans="1:5" x14ac:dyDescent="0.25">
      <c r="A25" s="1" t="s">
        <v>17</v>
      </c>
      <c r="B25" s="47" t="s">
        <v>249</v>
      </c>
      <c r="C25" s="48">
        <v>0</v>
      </c>
      <c r="D25" s="48">
        <v>0</v>
      </c>
      <c r="E25" s="187">
        <v>0</v>
      </c>
    </row>
    <row r="26" spans="1:5" x14ac:dyDescent="0.25">
      <c r="A26" s="1" t="s">
        <v>252</v>
      </c>
      <c r="B26" s="47" t="s">
        <v>250</v>
      </c>
      <c r="C26" s="48">
        <v>0</v>
      </c>
      <c r="D26" s="48">
        <v>0</v>
      </c>
      <c r="E26" s="187">
        <v>0</v>
      </c>
    </row>
    <row r="27" spans="1:5" x14ac:dyDescent="0.25">
      <c r="A27" s="1" t="s">
        <v>253</v>
      </c>
      <c r="B27" s="47" t="s">
        <v>251</v>
      </c>
      <c r="C27" s="80">
        <v>0</v>
      </c>
      <c r="D27" s="80">
        <v>0</v>
      </c>
      <c r="E27" s="187">
        <v>0</v>
      </c>
    </row>
    <row r="28" spans="1:5" ht="51.75" customHeight="1" x14ac:dyDescent="0.25">
      <c r="A28" s="50" t="s">
        <v>254</v>
      </c>
      <c r="B28" s="192" t="s">
        <v>255</v>
      </c>
      <c r="C28" s="78">
        <v>0</v>
      </c>
      <c r="D28" s="78">
        <v>0</v>
      </c>
      <c r="E28" s="78">
        <v>0</v>
      </c>
    </row>
    <row r="29" spans="1:5" ht="60" x14ac:dyDescent="0.25">
      <c r="A29" s="50" t="s">
        <v>256</v>
      </c>
      <c r="B29" s="192" t="s">
        <v>257</v>
      </c>
      <c r="C29" s="78">
        <v>0</v>
      </c>
      <c r="D29" s="78">
        <v>0</v>
      </c>
      <c r="E29" s="78">
        <v>0</v>
      </c>
    </row>
    <row r="30" spans="1:5" x14ac:dyDescent="0.25">
      <c r="A30" s="53"/>
    </row>
    <row r="31" spans="1:5" x14ac:dyDescent="0.25">
      <c r="A31" s="53"/>
    </row>
    <row r="32" spans="1:5" x14ac:dyDescent="0.25">
      <c r="A32" s="53"/>
    </row>
    <row r="33" spans="1:1" x14ac:dyDescent="0.25">
      <c r="A33" s="53"/>
    </row>
    <row r="34" spans="1:1" x14ac:dyDescent="0.25">
      <c r="A34" s="53"/>
    </row>
    <row r="35" spans="1:1" x14ac:dyDescent="0.25">
      <c r="A35" s="53"/>
    </row>
    <row r="36" spans="1:1" x14ac:dyDescent="0.25">
      <c r="A36" s="53"/>
    </row>
    <row r="37" spans="1:1" x14ac:dyDescent="0.25">
      <c r="A37" s="53"/>
    </row>
    <row r="38" spans="1:1" x14ac:dyDescent="0.25">
      <c r="A38" s="53"/>
    </row>
    <row r="39" spans="1:1" x14ac:dyDescent="0.25">
      <c r="A39" s="53"/>
    </row>
    <row r="40" spans="1:1" x14ac:dyDescent="0.25">
      <c r="A40" s="53"/>
    </row>
    <row r="41" spans="1:1" x14ac:dyDescent="0.25">
      <c r="A41" s="53"/>
    </row>
    <row r="42" spans="1:1" x14ac:dyDescent="0.25">
      <c r="A42" s="53"/>
    </row>
    <row r="43" spans="1:1" x14ac:dyDescent="0.25">
      <c r="A43" s="53"/>
    </row>
    <row r="44" spans="1:1" x14ac:dyDescent="0.25">
      <c r="A44" s="53"/>
    </row>
    <row r="45" spans="1:1" x14ac:dyDescent="0.25">
      <c r="A45" s="53"/>
    </row>
    <row r="46" spans="1:1" x14ac:dyDescent="0.25">
      <c r="A46" s="53"/>
    </row>
    <row r="47" spans="1:1" x14ac:dyDescent="0.25">
      <c r="A47" s="53"/>
    </row>
    <row r="48" spans="1:1" x14ac:dyDescent="0.25">
      <c r="A48" s="53"/>
    </row>
    <row r="49" spans="1:1" x14ac:dyDescent="0.25">
      <c r="A49" s="53"/>
    </row>
    <row r="50" spans="1:1" x14ac:dyDescent="0.25">
      <c r="A50" s="53"/>
    </row>
    <row r="51" spans="1:1" x14ac:dyDescent="0.25">
      <c r="A51" s="53"/>
    </row>
    <row r="52" spans="1:1" x14ac:dyDescent="0.25">
      <c r="A52" s="53"/>
    </row>
  </sheetData>
  <mergeCells count="6"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1"/>
  <sheetViews>
    <sheetView view="pageBreakPreview" zoomScale="80" zoomScaleNormal="100" zoomScaleSheetLayoutView="80" workbookViewId="0">
      <selection activeCell="E8" sqref="E8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12" customWidth="1"/>
    <col min="6" max="6" width="11.7109375" customWidth="1"/>
    <col min="7" max="8" width="6" customWidth="1"/>
    <col min="9" max="9" width="13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83" t="s">
        <v>246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</row>
    <row r="2" spans="1:20" ht="7.5" customHeight="1" x14ac:dyDescent="0.25"/>
    <row r="3" spans="1:20" ht="44.25" customHeight="1" x14ac:dyDescent="0.25">
      <c r="A3" s="106" t="s">
        <v>399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</row>
    <row r="4" spans="1:20" ht="38.25" customHeight="1" x14ac:dyDescent="0.25">
      <c r="A4" s="112" t="s">
        <v>258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1:20" ht="258" customHeight="1" x14ac:dyDescent="0.25">
      <c r="A5" s="108" t="s">
        <v>1</v>
      </c>
      <c r="B5" s="113" t="s">
        <v>259</v>
      </c>
      <c r="C5" s="114" t="s">
        <v>260</v>
      </c>
      <c r="D5" s="115"/>
      <c r="E5" s="115"/>
      <c r="F5" s="116"/>
      <c r="G5" s="114" t="s">
        <v>261</v>
      </c>
      <c r="H5" s="115"/>
      <c r="I5" s="115"/>
      <c r="J5" s="116"/>
      <c r="K5" s="114" t="s">
        <v>262</v>
      </c>
      <c r="L5" s="115"/>
      <c r="M5" s="115"/>
      <c r="N5" s="116"/>
      <c r="O5" s="113" t="s">
        <v>263</v>
      </c>
      <c r="P5" s="113"/>
      <c r="Q5" s="113"/>
      <c r="R5" s="113"/>
      <c r="S5" s="117" t="s">
        <v>264</v>
      </c>
      <c r="T5" s="117" t="s">
        <v>265</v>
      </c>
    </row>
    <row r="6" spans="1:20" ht="21" customHeight="1" x14ac:dyDescent="0.25">
      <c r="A6" s="108"/>
      <c r="B6" s="113"/>
      <c r="C6" s="81" t="s">
        <v>266</v>
      </c>
      <c r="D6" s="81" t="s">
        <v>267</v>
      </c>
      <c r="E6" s="78" t="s">
        <v>268</v>
      </c>
      <c r="F6" s="78" t="s">
        <v>269</v>
      </c>
      <c r="G6" s="81" t="s">
        <v>266</v>
      </c>
      <c r="H6" s="81" t="s">
        <v>267</v>
      </c>
      <c r="I6" s="78" t="s">
        <v>268</v>
      </c>
      <c r="J6" s="78" t="s">
        <v>269</v>
      </c>
      <c r="K6" s="81" t="s">
        <v>266</v>
      </c>
      <c r="L6" s="81" t="s">
        <v>267</v>
      </c>
      <c r="M6" s="78" t="s">
        <v>268</v>
      </c>
      <c r="N6" s="78" t="s">
        <v>269</v>
      </c>
      <c r="O6" s="81" t="s">
        <v>266</v>
      </c>
      <c r="P6" s="81" t="s">
        <v>267</v>
      </c>
      <c r="Q6" s="78" t="s">
        <v>268</v>
      </c>
      <c r="R6" s="78" t="s">
        <v>269</v>
      </c>
      <c r="S6" s="118"/>
      <c r="T6" s="118"/>
    </row>
    <row r="7" spans="1:20" ht="15.75" thickBot="1" x14ac:dyDescent="0.3">
      <c r="A7" s="42">
        <v>1</v>
      </c>
      <c r="B7" s="42">
        <v>2</v>
      </c>
      <c r="C7" s="42">
        <v>3</v>
      </c>
      <c r="D7" s="42">
        <v>4</v>
      </c>
      <c r="E7" s="42">
        <v>5</v>
      </c>
      <c r="F7" s="42">
        <v>6</v>
      </c>
      <c r="G7" s="42">
        <v>7</v>
      </c>
      <c r="H7" s="42">
        <v>8</v>
      </c>
      <c r="I7" s="42">
        <v>9</v>
      </c>
      <c r="J7" s="42">
        <v>10</v>
      </c>
      <c r="K7" s="42">
        <v>11</v>
      </c>
      <c r="L7" s="42">
        <v>12</v>
      </c>
      <c r="M7" s="42">
        <v>13</v>
      </c>
      <c r="N7" s="42">
        <v>14</v>
      </c>
      <c r="O7" s="42">
        <v>15</v>
      </c>
      <c r="P7" s="42">
        <v>16</v>
      </c>
      <c r="Q7" s="42">
        <v>17</v>
      </c>
      <c r="R7" s="42">
        <v>18</v>
      </c>
      <c r="S7" s="42">
        <v>19</v>
      </c>
      <c r="T7" s="42">
        <v>20</v>
      </c>
    </row>
    <row r="8" spans="1:20" ht="49.5" customHeight="1" x14ac:dyDescent="0.25">
      <c r="A8" s="52" t="s">
        <v>2</v>
      </c>
      <c r="B8" s="193" t="s">
        <v>270</v>
      </c>
      <c r="C8" s="194">
        <v>0</v>
      </c>
      <c r="D8" s="194">
        <v>0</v>
      </c>
      <c r="E8" s="194">
        <v>0</v>
      </c>
      <c r="F8" s="194">
        <v>9.0802501302761837E-3</v>
      </c>
      <c r="G8" s="194">
        <v>0</v>
      </c>
      <c r="H8" s="194">
        <v>0</v>
      </c>
      <c r="I8" s="194">
        <v>8.3125519534497092E-4</v>
      </c>
      <c r="J8" s="194">
        <v>7.2954663887441372E-3</v>
      </c>
      <c r="K8" s="194">
        <v>0</v>
      </c>
      <c r="L8" s="194">
        <v>0</v>
      </c>
      <c r="M8" s="194">
        <v>0</v>
      </c>
      <c r="N8" s="194">
        <v>0</v>
      </c>
      <c r="O8" s="194">
        <v>0</v>
      </c>
      <c r="P8" s="194">
        <v>0</v>
      </c>
      <c r="Q8" s="194">
        <v>0</v>
      </c>
      <c r="R8" s="194">
        <v>0</v>
      </c>
      <c r="S8" s="195">
        <v>0</v>
      </c>
      <c r="T8" s="119" t="s">
        <v>271</v>
      </c>
    </row>
    <row r="9" spans="1:20" x14ac:dyDescent="0.25">
      <c r="A9" s="1" t="s">
        <v>8</v>
      </c>
      <c r="B9" s="196" t="s">
        <v>272</v>
      </c>
      <c r="C9" s="197">
        <f>C8</f>
        <v>0</v>
      </c>
      <c r="D9" s="197">
        <f t="shared" ref="D9:R9" si="0">D8</f>
        <v>0</v>
      </c>
      <c r="E9" s="197">
        <f t="shared" si="0"/>
        <v>0</v>
      </c>
      <c r="F9" s="197">
        <f t="shared" si="0"/>
        <v>9.0802501302761837E-3</v>
      </c>
      <c r="G9" s="197">
        <f t="shared" si="0"/>
        <v>0</v>
      </c>
      <c r="H9" s="197">
        <f t="shared" si="0"/>
        <v>0</v>
      </c>
      <c r="I9" s="197">
        <f t="shared" si="0"/>
        <v>8.3125519534497092E-4</v>
      </c>
      <c r="J9" s="197">
        <f t="shared" si="0"/>
        <v>7.2954663887441372E-3</v>
      </c>
      <c r="K9" s="197">
        <f t="shared" si="0"/>
        <v>0</v>
      </c>
      <c r="L9" s="197">
        <f t="shared" si="0"/>
        <v>0</v>
      </c>
      <c r="M9" s="197">
        <f t="shared" si="0"/>
        <v>0</v>
      </c>
      <c r="N9" s="197">
        <f t="shared" si="0"/>
        <v>0</v>
      </c>
      <c r="O9" s="197">
        <f t="shared" si="0"/>
        <v>0</v>
      </c>
      <c r="P9" s="197">
        <f t="shared" si="0"/>
        <v>0</v>
      </c>
      <c r="Q9" s="197">
        <f t="shared" si="0"/>
        <v>0</v>
      </c>
      <c r="R9" s="197">
        <f t="shared" si="0"/>
        <v>0</v>
      </c>
      <c r="S9" s="198">
        <v>0</v>
      </c>
      <c r="T9" s="120"/>
    </row>
    <row r="10" spans="1:20" x14ac:dyDescent="0.25">
      <c r="A10" s="53"/>
    </row>
    <row r="11" spans="1:20" x14ac:dyDescent="0.25">
      <c r="A11" s="53"/>
    </row>
    <row r="12" spans="1:20" x14ac:dyDescent="0.25">
      <c r="A12" s="53"/>
    </row>
    <row r="13" spans="1:20" x14ac:dyDescent="0.25">
      <c r="A13" s="53"/>
    </row>
    <row r="14" spans="1:20" x14ac:dyDescent="0.25">
      <c r="A14" s="53"/>
    </row>
    <row r="15" spans="1:20" x14ac:dyDescent="0.25">
      <c r="A15" s="53"/>
    </row>
    <row r="16" spans="1:20" x14ac:dyDescent="0.25">
      <c r="A16" s="53"/>
    </row>
    <row r="17" spans="1:1" x14ac:dyDescent="0.25">
      <c r="A17" s="53"/>
    </row>
    <row r="18" spans="1:1" x14ac:dyDescent="0.25">
      <c r="A18" s="53"/>
    </row>
    <row r="19" spans="1:1" x14ac:dyDescent="0.25">
      <c r="A19" s="53"/>
    </row>
    <row r="20" spans="1:1" x14ac:dyDescent="0.25">
      <c r="A20" s="53"/>
    </row>
    <row r="21" spans="1:1" x14ac:dyDescent="0.25">
      <c r="A21" s="53"/>
    </row>
    <row r="22" spans="1:1" x14ac:dyDescent="0.25">
      <c r="A22" s="53"/>
    </row>
    <row r="23" spans="1:1" x14ac:dyDescent="0.25">
      <c r="A23" s="53"/>
    </row>
    <row r="24" spans="1:1" x14ac:dyDescent="0.25">
      <c r="A24" s="53"/>
    </row>
    <row r="25" spans="1:1" x14ac:dyDescent="0.25">
      <c r="A25" s="53"/>
    </row>
    <row r="26" spans="1:1" x14ac:dyDescent="0.25">
      <c r="A26" s="53"/>
    </row>
    <row r="27" spans="1:1" x14ac:dyDescent="0.25">
      <c r="A27" s="53"/>
    </row>
    <row r="28" spans="1:1" x14ac:dyDescent="0.25">
      <c r="A28" s="53"/>
    </row>
    <row r="29" spans="1:1" x14ac:dyDescent="0.25">
      <c r="A29" s="53"/>
    </row>
    <row r="30" spans="1:1" x14ac:dyDescent="0.25">
      <c r="A30" s="53"/>
    </row>
    <row r="31" spans="1:1" x14ac:dyDescent="0.25">
      <c r="A31" s="53"/>
    </row>
  </sheetData>
  <mergeCells count="12">
    <mergeCell ref="T8:T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F26" sqref="F26"/>
    </sheetView>
  </sheetViews>
  <sheetFormatPr defaultRowHeight="15" x14ac:dyDescent="0.25"/>
  <cols>
    <col min="3" max="3" width="54.85546875" customWidth="1"/>
  </cols>
  <sheetData>
    <row r="3" spans="2:12" x14ac:dyDescent="0.25">
      <c r="B3" s="35" t="s">
        <v>210</v>
      </c>
    </row>
    <row r="5" spans="2:12" ht="37.5" customHeight="1" x14ac:dyDescent="0.25">
      <c r="B5" s="121" t="s">
        <v>213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</row>
    <row r="6" spans="2:12" x14ac:dyDescent="0.25">
      <c r="B6" s="36"/>
      <c r="C6" s="36"/>
      <c r="D6" s="36"/>
    </row>
    <row r="7" spans="2:12" x14ac:dyDescent="0.25">
      <c r="B7" s="36"/>
      <c r="C7" s="36"/>
      <c r="D7" s="36"/>
    </row>
  </sheetData>
  <mergeCells count="1">
    <mergeCell ref="B5:L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I23" sqref="I23"/>
    </sheetView>
  </sheetViews>
  <sheetFormatPr defaultRowHeight="15" x14ac:dyDescent="0.25"/>
  <sheetData>
    <row r="3" spans="3:14" x14ac:dyDescent="0.25">
      <c r="C3" s="123" t="s">
        <v>214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5" spans="3:14" ht="103.5" customHeight="1" x14ac:dyDescent="0.25">
      <c r="C5" s="122" t="s">
        <v>61</v>
      </c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8" spans="3:14" ht="41.25" customHeight="1" x14ac:dyDescent="0.25">
      <c r="C8" s="124" t="s">
        <v>216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3:14" ht="21.75" customHeight="1" x14ac:dyDescent="0.25">
      <c r="C9" s="33" t="s">
        <v>211</v>
      </c>
      <c r="D9" s="113" t="s">
        <v>212</v>
      </c>
      <c r="E9" s="113"/>
      <c r="F9" s="113"/>
      <c r="G9" s="113"/>
      <c r="H9" s="113"/>
      <c r="I9" s="113"/>
      <c r="J9" s="113"/>
      <c r="K9" s="113"/>
      <c r="L9" s="113"/>
      <c r="M9" s="113"/>
      <c r="N9" s="113"/>
    </row>
    <row r="10" spans="3:14" ht="16.5" customHeight="1" x14ac:dyDescent="0.25">
      <c r="C10" s="34">
        <v>1</v>
      </c>
      <c r="D10" s="127" t="s">
        <v>218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9"/>
    </row>
    <row r="11" spans="3:14" ht="16.5" customHeight="1" x14ac:dyDescent="0.25">
      <c r="C11" s="34">
        <v>2</v>
      </c>
      <c r="D11" s="125" t="s">
        <v>215</v>
      </c>
      <c r="E11" s="126"/>
      <c r="F11" s="126"/>
      <c r="G11" s="126"/>
      <c r="H11" s="126"/>
      <c r="I11" s="126"/>
      <c r="J11" s="126"/>
      <c r="K11" s="126"/>
      <c r="L11" s="126"/>
      <c r="M11" s="126"/>
      <c r="N11" s="126"/>
    </row>
    <row r="12" spans="3:14" ht="34.5" customHeight="1" x14ac:dyDescent="0.25">
      <c r="C12" s="34">
        <v>3</v>
      </c>
      <c r="D12" s="125" t="s">
        <v>217</v>
      </c>
      <c r="E12" s="126"/>
      <c r="F12" s="126"/>
      <c r="G12" s="126"/>
      <c r="H12" s="126"/>
      <c r="I12" s="126"/>
      <c r="J12" s="126"/>
      <c r="K12" s="126"/>
      <c r="L12" s="126"/>
      <c r="M12" s="126"/>
      <c r="N12" s="126"/>
    </row>
    <row r="13" spans="3:14" x14ac:dyDescent="0.25">
      <c r="C13" s="34">
        <v>4</v>
      </c>
      <c r="D13" s="125" t="s">
        <v>219</v>
      </c>
      <c r="E13" s="126"/>
      <c r="F13" s="126"/>
      <c r="G13" s="126"/>
      <c r="H13" s="126"/>
      <c r="I13" s="126"/>
      <c r="J13" s="126"/>
      <c r="K13" s="126"/>
      <c r="L13" s="126"/>
      <c r="M13" s="126"/>
      <c r="N13" s="126"/>
    </row>
    <row r="14" spans="3:14" x14ac:dyDescent="0.25">
      <c r="C14" s="37"/>
      <c r="D14" s="38"/>
      <c r="E14" s="39"/>
      <c r="F14" s="39"/>
      <c r="G14" s="39"/>
      <c r="H14" s="39"/>
      <c r="I14" s="39"/>
      <c r="J14" s="39"/>
      <c r="K14" s="39"/>
      <c r="L14" s="39"/>
      <c r="M14" s="39"/>
      <c r="N14" s="39"/>
    </row>
    <row r="16" spans="3:14" ht="34.5" customHeight="1" x14ac:dyDescent="0.25">
      <c r="C16" s="122" t="s">
        <v>62</v>
      </c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</sheetData>
  <mergeCells count="9">
    <mergeCell ref="C5:N5"/>
    <mergeCell ref="C3:N3"/>
    <mergeCell ref="C8:N8"/>
    <mergeCell ref="C16:N16"/>
    <mergeCell ref="D9:N9"/>
    <mergeCell ref="D11:N11"/>
    <mergeCell ref="D12:N12"/>
    <mergeCell ref="D10:N10"/>
    <mergeCell ref="D13:N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3:W22"/>
  <sheetViews>
    <sheetView view="pageBreakPreview" zoomScale="85" zoomScaleNormal="100" zoomScaleSheetLayoutView="85" workbookViewId="0">
      <selection activeCell="C1" sqref="C1:R1048576"/>
    </sheetView>
  </sheetViews>
  <sheetFormatPr defaultColWidth="9.140625" defaultRowHeight="15" x14ac:dyDescent="0.25"/>
  <cols>
    <col min="1" max="1" width="6" style="27" customWidth="1"/>
    <col min="2" max="2" width="37.5703125" style="27" customWidth="1"/>
    <col min="3" max="18" width="11.85546875" style="7" customWidth="1"/>
    <col min="19" max="23" width="7.5703125" style="27" customWidth="1"/>
    <col min="24" max="16384" width="9.140625" style="27"/>
  </cols>
  <sheetData>
    <row r="3" spans="1:23" x14ac:dyDescent="0.25">
      <c r="D3" s="200"/>
    </row>
    <row r="4" spans="1:23" ht="21" customHeight="1" x14ac:dyDescent="0.25">
      <c r="D4" s="201" t="s">
        <v>63</v>
      </c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</row>
    <row r="6" spans="1:23" ht="15.75" thickBot="1" x14ac:dyDescent="0.3"/>
    <row r="7" spans="1:23" s="7" customFormat="1" x14ac:dyDescent="0.25">
      <c r="A7" s="130" t="s">
        <v>36</v>
      </c>
      <c r="B7" s="132" t="s">
        <v>0</v>
      </c>
      <c r="C7" s="132" t="s">
        <v>37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4" t="s">
        <v>38</v>
      </c>
      <c r="S7" s="6"/>
      <c r="T7" s="6"/>
      <c r="U7" s="6"/>
      <c r="V7" s="6"/>
      <c r="W7" s="6"/>
    </row>
    <row r="8" spans="1:23" s="7" customFormat="1" ht="27.75" customHeight="1" x14ac:dyDescent="0.25">
      <c r="A8" s="131"/>
      <c r="B8" s="133"/>
      <c r="C8" s="136" t="s">
        <v>39</v>
      </c>
      <c r="D8" s="136"/>
      <c r="E8" s="136"/>
      <c r="F8" s="136" t="s">
        <v>40</v>
      </c>
      <c r="G8" s="136"/>
      <c r="H8" s="136"/>
      <c r="I8" s="136" t="s">
        <v>41</v>
      </c>
      <c r="J8" s="136"/>
      <c r="K8" s="136"/>
      <c r="L8" s="136" t="s">
        <v>42</v>
      </c>
      <c r="M8" s="136"/>
      <c r="N8" s="136"/>
      <c r="O8" s="136" t="s">
        <v>43</v>
      </c>
      <c r="P8" s="136"/>
      <c r="Q8" s="136"/>
      <c r="R8" s="135"/>
      <c r="S8" s="8"/>
      <c r="T8" s="8"/>
      <c r="U8" s="8"/>
      <c r="V8" s="8"/>
      <c r="W8" s="8"/>
    </row>
    <row r="9" spans="1:23" s="7" customFormat="1" ht="37.5" customHeight="1" x14ac:dyDescent="0.25">
      <c r="A9" s="131"/>
      <c r="B9" s="133"/>
      <c r="C9" s="9">
        <v>2023</v>
      </c>
      <c r="D9" s="9">
        <v>2024</v>
      </c>
      <c r="E9" s="9" t="s">
        <v>44</v>
      </c>
      <c r="F9" s="9">
        <v>2023</v>
      </c>
      <c r="G9" s="9">
        <v>2024</v>
      </c>
      <c r="H9" s="9" t="s">
        <v>44</v>
      </c>
      <c r="I9" s="9">
        <v>2023</v>
      </c>
      <c r="J9" s="9">
        <v>2024</v>
      </c>
      <c r="K9" s="9" t="s">
        <v>44</v>
      </c>
      <c r="L9" s="9">
        <v>2023</v>
      </c>
      <c r="M9" s="9">
        <v>2024</v>
      </c>
      <c r="N9" s="9" t="s">
        <v>44</v>
      </c>
      <c r="O9" s="9">
        <v>2023</v>
      </c>
      <c r="P9" s="9">
        <v>2024</v>
      </c>
      <c r="Q9" s="9" t="s">
        <v>44</v>
      </c>
      <c r="R9" s="135"/>
      <c r="S9" s="10"/>
      <c r="T9" s="11"/>
      <c r="U9" s="10"/>
      <c r="V9" s="10"/>
      <c r="W9" s="10"/>
    </row>
    <row r="10" spans="1:23" s="7" customFormat="1" ht="12" customHeight="1" x14ac:dyDescent="0.25">
      <c r="A10" s="12">
        <v>1</v>
      </c>
      <c r="B10" s="12">
        <v>2</v>
      </c>
      <c r="C10" s="12">
        <v>3</v>
      </c>
      <c r="D10" s="12">
        <v>4</v>
      </c>
      <c r="E10" s="12">
        <v>5</v>
      </c>
      <c r="F10" s="12">
        <v>6</v>
      </c>
      <c r="G10" s="12">
        <v>7</v>
      </c>
      <c r="H10" s="12">
        <v>8</v>
      </c>
      <c r="I10" s="12">
        <v>9</v>
      </c>
      <c r="J10" s="12">
        <v>10</v>
      </c>
      <c r="K10" s="12">
        <v>11</v>
      </c>
      <c r="L10" s="12">
        <v>12</v>
      </c>
      <c r="M10" s="12">
        <v>13</v>
      </c>
      <c r="N10" s="12">
        <v>14</v>
      </c>
      <c r="O10" s="12">
        <v>15</v>
      </c>
      <c r="P10" s="12">
        <v>16</v>
      </c>
      <c r="Q10" s="12">
        <v>17</v>
      </c>
      <c r="R10" s="12">
        <v>18</v>
      </c>
      <c r="S10" s="13"/>
      <c r="T10" s="14"/>
      <c r="U10" s="13"/>
      <c r="V10" s="13"/>
      <c r="W10" s="13"/>
    </row>
    <row r="11" spans="1:23" s="7" customFormat="1" ht="38.25" x14ac:dyDescent="0.25">
      <c r="A11" s="15">
        <v>1</v>
      </c>
      <c r="B11" s="16" t="s">
        <v>45</v>
      </c>
      <c r="C11" s="17">
        <v>46</v>
      </c>
      <c r="D11" s="17">
        <v>51</v>
      </c>
      <c r="E11" s="18">
        <f>D11/C11-1</f>
        <v>0.10869565217391308</v>
      </c>
      <c r="F11" s="17">
        <v>169</v>
      </c>
      <c r="G11" s="17">
        <v>133</v>
      </c>
      <c r="H11" s="18">
        <f>G11/F11-1</f>
        <v>-0.21301775147928992</v>
      </c>
      <c r="I11" s="17">
        <v>24</v>
      </c>
      <c r="J11" s="17">
        <v>12</v>
      </c>
      <c r="K11" s="18">
        <f>J11/I11-1</f>
        <v>-0.5</v>
      </c>
      <c r="L11" s="17">
        <v>65</v>
      </c>
      <c r="M11" s="17">
        <v>77</v>
      </c>
      <c r="N11" s="18">
        <f>M11/L11-1</f>
        <v>0.18461538461538463</v>
      </c>
      <c r="O11" s="17">
        <v>0</v>
      </c>
      <c r="P11" s="17">
        <v>0</v>
      </c>
      <c r="Q11" s="18"/>
      <c r="R11" s="17">
        <f>D11+G11+J11+M11+P11</f>
        <v>273</v>
      </c>
      <c r="S11" s="19"/>
      <c r="T11" s="19"/>
      <c r="U11" s="20"/>
      <c r="V11" s="20"/>
      <c r="W11" s="20"/>
    </row>
    <row r="12" spans="1:23" s="7" customFormat="1" ht="63.75" x14ac:dyDescent="0.25">
      <c r="A12" s="15">
        <v>2</v>
      </c>
      <c r="B12" s="16" t="s">
        <v>46</v>
      </c>
      <c r="C12" s="17">
        <v>34</v>
      </c>
      <c r="D12" s="17">
        <v>37</v>
      </c>
      <c r="E12" s="18">
        <f>D12/C12-1</f>
        <v>8.8235294117646967E-2</v>
      </c>
      <c r="F12" s="17">
        <v>128</v>
      </c>
      <c r="G12" s="17">
        <v>114</v>
      </c>
      <c r="H12" s="18">
        <f>G12/F12-1</f>
        <v>-0.109375</v>
      </c>
      <c r="I12" s="17">
        <v>14</v>
      </c>
      <c r="J12" s="17">
        <v>13</v>
      </c>
      <c r="K12" s="18">
        <f>J12/I12-1</f>
        <v>-7.1428571428571397E-2</v>
      </c>
      <c r="L12" s="17">
        <v>37</v>
      </c>
      <c r="M12" s="17">
        <v>37</v>
      </c>
      <c r="N12" s="18">
        <f>M12/L12-1</f>
        <v>0</v>
      </c>
      <c r="O12" s="17">
        <v>0</v>
      </c>
      <c r="P12" s="17">
        <v>0</v>
      </c>
      <c r="Q12" s="18"/>
      <c r="R12" s="17">
        <f t="shared" ref="R12:R21" si="0">D12+G12+J12+M12+P12</f>
        <v>201</v>
      </c>
      <c r="S12" s="19"/>
      <c r="T12" s="19"/>
      <c r="U12" s="21"/>
      <c r="V12" s="21"/>
      <c r="W12" s="21"/>
    </row>
    <row r="13" spans="1:23" s="7" customFormat="1" ht="102" x14ac:dyDescent="0.25">
      <c r="A13" s="22">
        <v>3</v>
      </c>
      <c r="B13" s="23" t="s">
        <v>47</v>
      </c>
      <c r="C13" s="17">
        <v>0</v>
      </c>
      <c r="D13" s="17">
        <v>0</v>
      </c>
      <c r="E13" s="18"/>
      <c r="F13" s="17">
        <v>0</v>
      </c>
      <c r="G13" s="17">
        <v>0</v>
      </c>
      <c r="H13" s="18"/>
      <c r="I13" s="17">
        <v>0</v>
      </c>
      <c r="J13" s="17">
        <v>0</v>
      </c>
      <c r="K13" s="18"/>
      <c r="L13" s="17">
        <v>0</v>
      </c>
      <c r="M13" s="17">
        <v>0</v>
      </c>
      <c r="N13" s="18"/>
      <c r="O13" s="17">
        <v>0</v>
      </c>
      <c r="P13" s="17">
        <v>0</v>
      </c>
      <c r="Q13" s="18"/>
      <c r="R13" s="17">
        <f t="shared" si="0"/>
        <v>0</v>
      </c>
      <c r="S13" s="19"/>
      <c r="T13" s="19"/>
      <c r="U13" s="21"/>
      <c r="V13" s="21"/>
      <c r="W13" s="21"/>
    </row>
    <row r="14" spans="1:23" s="7" customFormat="1" x14ac:dyDescent="0.25">
      <c r="A14" s="24" t="s">
        <v>48</v>
      </c>
      <c r="B14" s="23" t="s">
        <v>49</v>
      </c>
      <c r="C14" s="17">
        <v>0</v>
      </c>
      <c r="D14" s="17">
        <v>0</v>
      </c>
      <c r="E14" s="18"/>
      <c r="F14" s="17">
        <v>0</v>
      </c>
      <c r="G14" s="17">
        <v>0</v>
      </c>
      <c r="H14" s="18"/>
      <c r="I14" s="17">
        <v>0</v>
      </c>
      <c r="J14" s="17">
        <v>0</v>
      </c>
      <c r="K14" s="18"/>
      <c r="L14" s="17">
        <v>0</v>
      </c>
      <c r="M14" s="17">
        <v>0</v>
      </c>
      <c r="N14" s="18"/>
      <c r="O14" s="17">
        <v>0</v>
      </c>
      <c r="P14" s="17">
        <v>0</v>
      </c>
      <c r="Q14" s="18"/>
      <c r="R14" s="17">
        <f t="shared" si="0"/>
        <v>0</v>
      </c>
      <c r="S14" s="19"/>
      <c r="T14" s="21"/>
      <c r="U14" s="21"/>
      <c r="V14" s="21"/>
      <c r="W14" s="21"/>
    </row>
    <row r="15" spans="1:23" s="7" customFormat="1" x14ac:dyDescent="0.25">
      <c r="A15" s="24" t="s">
        <v>50</v>
      </c>
      <c r="B15" s="23" t="s">
        <v>51</v>
      </c>
      <c r="C15" s="17">
        <v>0</v>
      </c>
      <c r="D15" s="17">
        <v>0</v>
      </c>
      <c r="E15" s="18"/>
      <c r="F15" s="17">
        <v>0</v>
      </c>
      <c r="G15" s="17">
        <v>0</v>
      </c>
      <c r="H15" s="18"/>
      <c r="I15" s="17">
        <v>0</v>
      </c>
      <c r="J15" s="17">
        <v>0</v>
      </c>
      <c r="K15" s="18"/>
      <c r="L15" s="17">
        <v>0</v>
      </c>
      <c r="M15" s="17">
        <v>0</v>
      </c>
      <c r="N15" s="18"/>
      <c r="O15" s="17">
        <v>0</v>
      </c>
      <c r="P15" s="17">
        <v>0</v>
      </c>
      <c r="Q15" s="18"/>
      <c r="R15" s="17">
        <f t="shared" si="0"/>
        <v>0</v>
      </c>
      <c r="S15" s="19"/>
      <c r="T15" s="21"/>
      <c r="U15" s="21"/>
      <c r="V15" s="21"/>
      <c r="W15" s="21"/>
    </row>
    <row r="16" spans="1:23" s="7" customFormat="1" ht="63.75" x14ac:dyDescent="0.25">
      <c r="A16" s="22">
        <v>4</v>
      </c>
      <c r="B16" s="23" t="s">
        <v>52</v>
      </c>
      <c r="C16" s="17">
        <v>12</v>
      </c>
      <c r="D16" s="17">
        <v>12</v>
      </c>
      <c r="E16" s="18">
        <f>D16/C16-1</f>
        <v>0</v>
      </c>
      <c r="F16" s="17">
        <v>20</v>
      </c>
      <c r="G16" s="17">
        <v>20</v>
      </c>
      <c r="H16" s="18">
        <f>G16/F16-1</f>
        <v>0</v>
      </c>
      <c r="I16" s="17">
        <v>26</v>
      </c>
      <c r="J16" s="17">
        <v>26</v>
      </c>
      <c r="K16" s="18">
        <f>J16/I16-1</f>
        <v>0</v>
      </c>
      <c r="L16" s="17">
        <v>26</v>
      </c>
      <c r="M16" s="17">
        <v>26</v>
      </c>
      <c r="N16" s="18">
        <f>M16/L16-1</f>
        <v>0</v>
      </c>
      <c r="O16" s="17">
        <v>0</v>
      </c>
      <c r="P16" s="17">
        <v>0</v>
      </c>
      <c r="Q16" s="18"/>
      <c r="R16" s="17">
        <f t="shared" si="0"/>
        <v>84</v>
      </c>
      <c r="S16" s="19"/>
      <c r="T16" s="21"/>
      <c r="U16" s="21"/>
      <c r="V16" s="21"/>
      <c r="W16" s="21"/>
    </row>
    <row r="17" spans="1:23" s="7" customFormat="1" ht="51" x14ac:dyDescent="0.25">
      <c r="A17" s="22">
        <v>5</v>
      </c>
      <c r="B17" s="23" t="s">
        <v>53</v>
      </c>
      <c r="C17" s="17">
        <v>21</v>
      </c>
      <c r="D17" s="17">
        <v>26</v>
      </c>
      <c r="E17" s="18">
        <f>D17/C17-1</f>
        <v>0.23809523809523814</v>
      </c>
      <c r="F17" s="17">
        <v>123</v>
      </c>
      <c r="G17" s="17">
        <v>93</v>
      </c>
      <c r="H17" s="18">
        <f>G17/F17-1</f>
        <v>-0.24390243902439024</v>
      </c>
      <c r="I17" s="17">
        <v>8</v>
      </c>
      <c r="J17" s="17">
        <v>11</v>
      </c>
      <c r="K17" s="18">
        <f>J17/I17-1</f>
        <v>0.375</v>
      </c>
      <c r="L17" s="17">
        <v>32</v>
      </c>
      <c r="M17" s="17">
        <v>37</v>
      </c>
      <c r="N17" s="18">
        <f>M17/L17-1</f>
        <v>0.15625</v>
      </c>
      <c r="O17" s="17">
        <v>0</v>
      </c>
      <c r="P17" s="17">
        <v>0</v>
      </c>
      <c r="Q17" s="18"/>
      <c r="R17" s="17">
        <f t="shared" si="0"/>
        <v>167</v>
      </c>
      <c r="S17" s="19"/>
      <c r="T17" s="19"/>
      <c r="U17" s="20"/>
      <c r="V17" s="20"/>
      <c r="W17" s="20"/>
    </row>
    <row r="18" spans="1:23" s="7" customFormat="1" ht="51" x14ac:dyDescent="0.25">
      <c r="A18" s="22">
        <v>6</v>
      </c>
      <c r="B18" s="23" t="s">
        <v>54</v>
      </c>
      <c r="C18" s="17">
        <v>36</v>
      </c>
      <c r="D18" s="17">
        <v>24</v>
      </c>
      <c r="E18" s="18">
        <f>D18/C18-1</f>
        <v>-0.33333333333333337</v>
      </c>
      <c r="F18" s="17">
        <v>113</v>
      </c>
      <c r="G18" s="17">
        <v>74</v>
      </c>
      <c r="H18" s="18">
        <f>G18/F18-1</f>
        <v>-0.34513274336283184</v>
      </c>
      <c r="I18" s="17">
        <v>3</v>
      </c>
      <c r="J18" s="17">
        <v>7</v>
      </c>
      <c r="K18" s="18">
        <f>J18/I18-1</f>
        <v>1.3333333333333335</v>
      </c>
      <c r="L18" s="17">
        <v>16</v>
      </c>
      <c r="M18" s="17">
        <v>30</v>
      </c>
      <c r="N18" s="18">
        <f>M18/L18-1</f>
        <v>0.875</v>
      </c>
      <c r="O18" s="17">
        <v>0</v>
      </c>
      <c r="P18" s="17">
        <v>0</v>
      </c>
      <c r="Q18" s="18"/>
      <c r="R18" s="17">
        <f t="shared" si="0"/>
        <v>135</v>
      </c>
      <c r="S18" s="19"/>
      <c r="T18" s="19"/>
    </row>
    <row r="19" spans="1:23" s="7" customFormat="1" ht="89.25" x14ac:dyDescent="0.25">
      <c r="A19" s="22">
        <v>7</v>
      </c>
      <c r="B19" s="23" t="s">
        <v>55</v>
      </c>
      <c r="C19" s="17"/>
      <c r="D19" s="17"/>
      <c r="E19" s="18"/>
      <c r="F19" s="17"/>
      <c r="G19" s="17"/>
      <c r="H19" s="18"/>
      <c r="I19" s="17">
        <v>0</v>
      </c>
      <c r="J19" s="17">
        <v>0</v>
      </c>
      <c r="K19" s="18"/>
      <c r="L19" s="17">
        <v>0</v>
      </c>
      <c r="M19" s="17">
        <v>0</v>
      </c>
      <c r="N19" s="18"/>
      <c r="O19" s="17">
        <v>0</v>
      </c>
      <c r="P19" s="17">
        <v>0</v>
      </c>
      <c r="Q19" s="18"/>
      <c r="R19" s="17">
        <f t="shared" si="0"/>
        <v>0</v>
      </c>
      <c r="S19" s="19"/>
      <c r="T19" s="19"/>
    </row>
    <row r="20" spans="1:23" s="7" customFormat="1" x14ac:dyDescent="0.25">
      <c r="A20" s="24" t="s">
        <v>56</v>
      </c>
      <c r="B20" s="23" t="s">
        <v>49</v>
      </c>
      <c r="C20" s="17">
        <v>0</v>
      </c>
      <c r="D20" s="17">
        <v>0</v>
      </c>
      <c r="E20" s="18"/>
      <c r="F20" s="17">
        <v>0</v>
      </c>
      <c r="G20" s="17">
        <v>0</v>
      </c>
      <c r="H20" s="18"/>
      <c r="I20" s="17">
        <v>0</v>
      </c>
      <c r="J20" s="17">
        <v>0</v>
      </c>
      <c r="K20" s="18"/>
      <c r="L20" s="17">
        <v>0</v>
      </c>
      <c r="M20" s="17">
        <v>0</v>
      </c>
      <c r="N20" s="18"/>
      <c r="O20" s="17">
        <v>0</v>
      </c>
      <c r="P20" s="17">
        <v>0</v>
      </c>
      <c r="Q20" s="18"/>
      <c r="R20" s="17">
        <f t="shared" si="0"/>
        <v>0</v>
      </c>
      <c r="S20" s="19"/>
    </row>
    <row r="21" spans="1:23" s="7" customFormat="1" x14ac:dyDescent="0.25">
      <c r="A21" s="24" t="s">
        <v>57</v>
      </c>
      <c r="B21" s="23" t="s">
        <v>58</v>
      </c>
      <c r="C21" s="17"/>
      <c r="D21" s="17"/>
      <c r="E21" s="18"/>
      <c r="F21" s="17"/>
      <c r="G21" s="17"/>
      <c r="H21" s="18"/>
      <c r="I21" s="17">
        <v>0</v>
      </c>
      <c r="J21" s="17">
        <v>0</v>
      </c>
      <c r="K21" s="18"/>
      <c r="L21" s="17">
        <v>0</v>
      </c>
      <c r="M21" s="17">
        <v>0</v>
      </c>
      <c r="N21" s="18"/>
      <c r="O21" s="17">
        <v>0</v>
      </c>
      <c r="P21" s="17">
        <v>0</v>
      </c>
      <c r="Q21" s="18"/>
      <c r="R21" s="17">
        <f t="shared" si="0"/>
        <v>0</v>
      </c>
      <c r="S21" s="19"/>
    </row>
    <row r="22" spans="1:23" ht="51.75" thickBot="1" x14ac:dyDescent="0.3">
      <c r="A22" s="25">
        <v>8</v>
      </c>
      <c r="B22" s="26" t="s">
        <v>59</v>
      </c>
      <c r="C22" s="17">
        <v>277</v>
      </c>
      <c r="D22" s="17">
        <v>192</v>
      </c>
      <c r="E22" s="18">
        <f>D22/C22-1</f>
        <v>-0.30685920577617332</v>
      </c>
      <c r="F22" s="17">
        <v>188</v>
      </c>
      <c r="G22" s="17">
        <v>188</v>
      </c>
      <c r="H22" s="18">
        <f>G22/F22-1</f>
        <v>0</v>
      </c>
      <c r="I22" s="17">
        <v>260</v>
      </c>
      <c r="J22" s="17">
        <v>457</v>
      </c>
      <c r="K22" s="18">
        <f>J22/I22-1</f>
        <v>0.75769230769230766</v>
      </c>
      <c r="L22" s="17">
        <v>567</v>
      </c>
      <c r="M22" s="17">
        <v>905</v>
      </c>
      <c r="N22" s="18">
        <f>M22/L22-1</f>
        <v>0.59611992945326286</v>
      </c>
      <c r="O22" s="17">
        <v>0</v>
      </c>
      <c r="P22" s="17">
        <v>0</v>
      </c>
      <c r="Q22" s="18"/>
      <c r="R22" s="17">
        <f>(D22+G22+J22+M22+P22)/5</f>
        <v>348.4</v>
      </c>
      <c r="S22" s="19"/>
    </row>
  </sheetData>
  <mergeCells count="10">
    <mergeCell ref="D4:O4"/>
    <mergeCell ref="A7:A9"/>
    <mergeCell ref="B7:B9"/>
    <mergeCell ref="C7:Q7"/>
    <mergeCell ref="R7:R9"/>
    <mergeCell ref="C8:E8"/>
    <mergeCell ref="F8:H8"/>
    <mergeCell ref="I8:K8"/>
    <mergeCell ref="L8:N8"/>
    <mergeCell ref="O8:Q8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2</vt:i4>
      </vt:variant>
    </vt:vector>
  </HeadingPairs>
  <TitlesOfParts>
    <vt:vector size="22" baseType="lpstr">
      <vt:lpstr>прил 1 Приборы учета</vt:lpstr>
      <vt:lpstr>прил 1  Передача ЭЭ</vt:lpstr>
      <vt:lpstr>прил 1 Допуск к ПУ</vt:lpstr>
      <vt:lpstr>Прил 7  1. Инф-ция о ТСО</vt:lpstr>
      <vt:lpstr>Прил 7 2.1 Показатели качест (2</vt:lpstr>
      <vt:lpstr>Прил 7 2.2 Рейтинг структ е (2</vt:lpstr>
      <vt:lpstr>Прил 7 2.3 Мероприятия</vt:lpstr>
      <vt:lpstr>Прил 7 3.1, 3.2, 3.3</vt:lpstr>
      <vt:lpstr>Прил 7.3.4 ТП</vt:lpstr>
      <vt:lpstr>Прил 7.3.5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2.1 Показатели качест (2'!Область_печати</vt:lpstr>
      <vt:lpstr>'Прил 7.3.4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2025-03-14T10:27:11Z</dcterms:modified>
</cp:coreProperties>
</file>