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9.Учет электроэнергии\01 БАЛАНСЫ\МОСКВА\Для САЙТА (балансы)\"/>
    </mc:Choice>
  </mc:AlternateContent>
  <bookViews>
    <workbookView xWindow="0" yWindow="0" windowWidth="28800" windowHeight="11835" activeTab="11"/>
  </bookViews>
  <sheets>
    <sheet name="январь" sheetId="37" r:id="rId1"/>
    <sheet name="февраль" sheetId="38" r:id="rId2"/>
    <sheet name="март" sheetId="39" r:id="rId3"/>
    <sheet name="апрель" sheetId="40" r:id="rId4"/>
    <sheet name="май" sheetId="41" r:id="rId5"/>
    <sheet name="июнь" sheetId="42" r:id="rId6"/>
    <sheet name="июль" sheetId="43" r:id="rId7"/>
    <sheet name="август" sheetId="44" r:id="rId8"/>
    <sheet name="сентябрь" sheetId="45" r:id="rId9"/>
    <sheet name="октябрь" sheetId="47" r:id="rId10"/>
    <sheet name="ноябрь" sheetId="49" r:id="rId11"/>
    <sheet name="декабрь" sheetId="50" r:id="rId12"/>
  </sheets>
  <externalReferences>
    <externalReference r:id="rId13"/>
    <externalReference r:id="rId14"/>
    <externalReference r:id="rId15"/>
    <externalReference r:id="rId16"/>
    <externalReference r:id="rId17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" i="47" l="1"/>
  <c r="E56" i="47"/>
  <c r="G53" i="47"/>
  <c r="E53" i="47" s="1"/>
  <c r="G52" i="47"/>
  <c r="E52" i="47"/>
  <c r="K51" i="47"/>
  <c r="G51" i="47" s="1"/>
  <c r="E51" i="47" s="1"/>
  <c r="J51" i="47"/>
  <c r="G48" i="47"/>
  <c r="E48" i="47"/>
  <c r="G47" i="47"/>
  <c r="E47" i="47" s="1"/>
  <c r="G46" i="47"/>
  <c r="E46" i="47"/>
  <c r="G44" i="47"/>
  <c r="E44" i="47" s="1"/>
  <c r="G43" i="47"/>
  <c r="E43" i="47"/>
  <c r="G42" i="47"/>
  <c r="E42" i="47" s="1"/>
  <c r="G41" i="47"/>
  <c r="E41" i="47" s="1"/>
  <c r="G40" i="47"/>
  <c r="E40" i="47"/>
  <c r="G39" i="47"/>
  <c r="E39" i="47"/>
  <c r="G38" i="47"/>
  <c r="E38" i="47"/>
  <c r="G37" i="47"/>
  <c r="E37" i="47" s="1"/>
  <c r="G36" i="47"/>
  <c r="E36" i="47"/>
  <c r="G35" i="47"/>
  <c r="E35" i="47" s="1"/>
  <c r="K34" i="47"/>
  <c r="J34" i="47"/>
  <c r="G34" i="47"/>
  <c r="E34" i="47" s="1"/>
  <c r="K33" i="47"/>
  <c r="K32" i="47" s="1"/>
  <c r="J33" i="47"/>
  <c r="J32" i="47" s="1"/>
  <c r="G33" i="47"/>
  <c r="E33" i="47" s="1"/>
  <c r="A7" i="47"/>
  <c r="A7" i="45"/>
  <c r="G32" i="47" l="1"/>
  <c r="G58" i="47"/>
  <c r="E32" i="47"/>
  <c r="A7" i="44"/>
  <c r="G59" i="47" l="1"/>
  <c r="E59" i="47" s="1"/>
  <c r="E58" i="47"/>
  <c r="G60" i="47"/>
  <c r="A7" i="43"/>
  <c r="G61" i="47" l="1"/>
  <c r="E61" i="47" s="1"/>
  <c r="E60" i="47"/>
  <c r="C87" i="40"/>
  <c r="A7" i="40"/>
</calcChain>
</file>

<file path=xl/comments1.xml><?xml version="1.0" encoding="utf-8"?>
<comments xmlns="http://schemas.openxmlformats.org/spreadsheetml/2006/main">
  <authors>
    <author>Борисова Евгения Николаевна</author>
  </authors>
  <commentList>
    <comment ref="J56" authorId="0" shapeId="0">
      <text>
        <r>
          <rPr>
            <b/>
            <sz val="9"/>
            <color indexed="81"/>
            <rFont val="Tahoma"/>
            <family val="2"/>
            <charset val="204"/>
          </rPr>
          <t>ЗГО</t>
        </r>
      </text>
    </comment>
    <comment ref="K56" authorId="0" shapeId="0">
      <text>
        <r>
          <rPr>
            <b/>
            <sz val="9"/>
            <color indexed="81"/>
            <rFont val="Tahoma"/>
            <family val="2"/>
            <charset val="204"/>
          </rPr>
          <t>СВО+НМ+Ц-3(СевГО)</t>
        </r>
      </text>
    </comment>
  </commentList>
</comments>
</file>

<file path=xl/comments10.xml><?xml version="1.0" encoding="utf-8"?>
<comments xmlns="http://schemas.openxmlformats.org/spreadsheetml/2006/main">
  <authors>
    <author>Борисова Евгения Николаевна</author>
  </authors>
  <commentList>
    <comment ref="J56" authorId="0" shapeId="0">
      <text>
        <r>
          <rPr>
            <b/>
            <sz val="9"/>
            <color indexed="81"/>
            <rFont val="Tahoma"/>
            <family val="2"/>
            <charset val="204"/>
          </rPr>
          <t>ЗГО</t>
        </r>
      </text>
    </comment>
    <comment ref="K56" authorId="0" shapeId="0">
      <text>
        <r>
          <rPr>
            <b/>
            <sz val="9"/>
            <color indexed="81"/>
            <rFont val="Tahoma"/>
            <family val="2"/>
            <charset val="204"/>
          </rPr>
          <t>СВО+НМ+Ц-3(СевГО)</t>
        </r>
      </text>
    </comment>
  </commentList>
</comments>
</file>

<file path=xl/comments11.xml><?xml version="1.0" encoding="utf-8"?>
<comments xmlns="http://schemas.openxmlformats.org/spreadsheetml/2006/main">
  <authors>
    <author>Борисова Евгения Николаевна</author>
  </authors>
  <commentList>
    <comment ref="J56" authorId="0" shapeId="0">
      <text>
        <r>
          <rPr>
            <b/>
            <sz val="9"/>
            <color indexed="81"/>
            <rFont val="Tahoma"/>
            <family val="2"/>
            <charset val="204"/>
          </rPr>
          <t>ЗГО</t>
        </r>
      </text>
    </comment>
    <comment ref="K56" authorId="0" shapeId="0">
      <text>
        <r>
          <rPr>
            <b/>
            <sz val="9"/>
            <color indexed="81"/>
            <rFont val="Tahoma"/>
            <family val="2"/>
            <charset val="204"/>
          </rPr>
          <t>СВО+НМ+Ц-3(СевГО)</t>
        </r>
      </text>
    </comment>
  </commentList>
</comments>
</file>

<file path=xl/comments12.xml><?xml version="1.0" encoding="utf-8"?>
<comments xmlns="http://schemas.openxmlformats.org/spreadsheetml/2006/main">
  <authors>
    <author>Борисова Евгения Николаевна</author>
  </authors>
  <commentList>
    <comment ref="J56" authorId="0" shapeId="0">
      <text>
        <r>
          <rPr>
            <b/>
            <sz val="9"/>
            <color indexed="81"/>
            <rFont val="Tahoma"/>
            <family val="2"/>
            <charset val="204"/>
          </rPr>
          <t>ЗГО</t>
        </r>
      </text>
    </comment>
    <comment ref="K56" authorId="0" shapeId="0">
      <text>
        <r>
          <rPr>
            <b/>
            <sz val="9"/>
            <color indexed="81"/>
            <rFont val="Tahoma"/>
            <family val="2"/>
            <charset val="204"/>
          </rPr>
          <t>СВО+НМ+Ц-3(СевГО)</t>
        </r>
      </text>
    </comment>
  </commentList>
</comments>
</file>

<file path=xl/comments2.xml><?xml version="1.0" encoding="utf-8"?>
<comments xmlns="http://schemas.openxmlformats.org/spreadsheetml/2006/main">
  <authors>
    <author>Борисова Евгения Николаевна</author>
  </authors>
  <commentList>
    <comment ref="J56" authorId="0" shapeId="0">
      <text>
        <r>
          <rPr>
            <b/>
            <sz val="9"/>
            <color indexed="81"/>
            <rFont val="Tahoma"/>
            <family val="2"/>
            <charset val="204"/>
          </rPr>
          <t>ЗГО</t>
        </r>
      </text>
    </comment>
    <comment ref="K56" authorId="0" shapeId="0">
      <text>
        <r>
          <rPr>
            <b/>
            <sz val="9"/>
            <color indexed="81"/>
            <rFont val="Tahoma"/>
            <family val="2"/>
            <charset val="204"/>
          </rPr>
          <t>СВО+НМ+Ц-3(СевГО)</t>
        </r>
      </text>
    </comment>
  </commentList>
</comments>
</file>

<file path=xl/comments3.xml><?xml version="1.0" encoding="utf-8"?>
<comments xmlns="http://schemas.openxmlformats.org/spreadsheetml/2006/main">
  <authors>
    <author>Борисова Евгения Николаевна</author>
  </authors>
  <commentList>
    <comment ref="J56" authorId="0" shapeId="0">
      <text>
        <r>
          <rPr>
            <b/>
            <sz val="9"/>
            <color indexed="81"/>
            <rFont val="Tahoma"/>
            <family val="2"/>
            <charset val="204"/>
          </rPr>
          <t>ЗГО</t>
        </r>
      </text>
    </comment>
    <comment ref="K56" authorId="0" shapeId="0">
      <text>
        <r>
          <rPr>
            <b/>
            <sz val="9"/>
            <color indexed="81"/>
            <rFont val="Tahoma"/>
            <family val="2"/>
            <charset val="204"/>
          </rPr>
          <t>СВО+НМ+Ц-3(СевГО)</t>
        </r>
      </text>
    </comment>
  </commentList>
</comments>
</file>

<file path=xl/comments4.xml><?xml version="1.0" encoding="utf-8"?>
<comments xmlns="http://schemas.openxmlformats.org/spreadsheetml/2006/main">
  <authors>
    <author>Борисова Евгения Николаевна</author>
  </authors>
  <commentList>
    <comment ref="J56" authorId="0" shapeId="0">
      <text>
        <r>
          <rPr>
            <b/>
            <sz val="9"/>
            <color indexed="81"/>
            <rFont val="Tahoma"/>
            <family val="2"/>
            <charset val="204"/>
          </rPr>
          <t>ЗГО</t>
        </r>
      </text>
    </comment>
    <comment ref="K56" authorId="0" shapeId="0">
      <text>
        <r>
          <rPr>
            <b/>
            <sz val="9"/>
            <color indexed="81"/>
            <rFont val="Tahoma"/>
            <family val="2"/>
            <charset val="204"/>
          </rPr>
          <t>СВО+НМ+Ц-3(СевГО)</t>
        </r>
      </text>
    </comment>
  </commentList>
</comments>
</file>

<file path=xl/comments5.xml><?xml version="1.0" encoding="utf-8"?>
<comments xmlns="http://schemas.openxmlformats.org/spreadsheetml/2006/main">
  <authors>
    <author>Борисова Евгения Николаевна</author>
  </authors>
  <commentList>
    <comment ref="J56" authorId="0" shapeId="0">
      <text>
        <r>
          <rPr>
            <b/>
            <sz val="9"/>
            <color indexed="81"/>
            <rFont val="Tahoma"/>
            <family val="2"/>
            <charset val="204"/>
          </rPr>
          <t>ЗГО</t>
        </r>
      </text>
    </comment>
    <comment ref="K56" authorId="0" shapeId="0">
      <text>
        <r>
          <rPr>
            <b/>
            <sz val="9"/>
            <color indexed="81"/>
            <rFont val="Tahoma"/>
            <family val="2"/>
            <charset val="204"/>
          </rPr>
          <t>СВО+НМ+Ц-3(СевГО)</t>
        </r>
      </text>
    </comment>
  </commentList>
</comments>
</file>

<file path=xl/comments6.xml><?xml version="1.0" encoding="utf-8"?>
<comments xmlns="http://schemas.openxmlformats.org/spreadsheetml/2006/main">
  <authors>
    <author>Борисова Евгения Николаевна</author>
  </authors>
  <commentList>
    <comment ref="J56" authorId="0" shapeId="0">
      <text>
        <r>
          <rPr>
            <b/>
            <sz val="9"/>
            <color indexed="81"/>
            <rFont val="Tahoma"/>
            <family val="2"/>
            <charset val="204"/>
          </rPr>
          <t>ЗГО</t>
        </r>
      </text>
    </comment>
    <comment ref="K56" authorId="0" shapeId="0">
      <text>
        <r>
          <rPr>
            <b/>
            <sz val="9"/>
            <color indexed="81"/>
            <rFont val="Tahoma"/>
            <family val="2"/>
            <charset val="204"/>
          </rPr>
          <t>СВО+НМ+Ц-3(СевГО)</t>
        </r>
      </text>
    </comment>
  </commentList>
</comments>
</file>

<file path=xl/comments7.xml><?xml version="1.0" encoding="utf-8"?>
<comments xmlns="http://schemas.openxmlformats.org/spreadsheetml/2006/main">
  <authors>
    <author>Борисова Евгения Николаевна</author>
  </authors>
  <commentList>
    <comment ref="J56" authorId="0" shapeId="0">
      <text>
        <r>
          <rPr>
            <b/>
            <sz val="9"/>
            <color indexed="81"/>
            <rFont val="Tahoma"/>
            <family val="2"/>
            <charset val="204"/>
          </rPr>
          <t>ЗГО</t>
        </r>
      </text>
    </comment>
    <comment ref="K56" authorId="0" shapeId="0">
      <text>
        <r>
          <rPr>
            <b/>
            <sz val="9"/>
            <color indexed="81"/>
            <rFont val="Tahoma"/>
            <family val="2"/>
            <charset val="204"/>
          </rPr>
          <t>СВО+НМ+Ц-3(СевГО)</t>
        </r>
      </text>
    </comment>
  </commentList>
</comments>
</file>

<file path=xl/comments8.xml><?xml version="1.0" encoding="utf-8"?>
<comments xmlns="http://schemas.openxmlformats.org/spreadsheetml/2006/main">
  <authors>
    <author>Борисова Евгения Николаевна</author>
  </authors>
  <commentList>
    <comment ref="J56" authorId="0" shapeId="0">
      <text>
        <r>
          <rPr>
            <b/>
            <sz val="9"/>
            <color indexed="81"/>
            <rFont val="Tahoma"/>
            <family val="2"/>
            <charset val="204"/>
          </rPr>
          <t>ЗГО</t>
        </r>
      </text>
    </comment>
    <comment ref="K56" authorId="0" shapeId="0">
      <text>
        <r>
          <rPr>
            <b/>
            <sz val="9"/>
            <color indexed="81"/>
            <rFont val="Tahoma"/>
            <family val="2"/>
            <charset val="204"/>
          </rPr>
          <t>СВО+НМ+Ц-3(СевГО)</t>
        </r>
      </text>
    </comment>
  </commentList>
</comments>
</file>

<file path=xl/comments9.xml><?xml version="1.0" encoding="utf-8"?>
<comments xmlns="http://schemas.openxmlformats.org/spreadsheetml/2006/main">
  <authors>
    <author>Борисова Евгения Николаевна</author>
  </authors>
  <commentList>
    <comment ref="J56" authorId="0" shapeId="0">
      <text>
        <r>
          <rPr>
            <b/>
            <sz val="9"/>
            <color indexed="81"/>
            <rFont val="Tahoma"/>
            <family val="2"/>
            <charset val="204"/>
          </rPr>
          <t>ЗГО</t>
        </r>
      </text>
    </comment>
    <comment ref="K56" authorId="0" shapeId="0">
      <text>
        <r>
          <rPr>
            <b/>
            <sz val="9"/>
            <color indexed="81"/>
            <rFont val="Tahoma"/>
            <family val="2"/>
            <charset val="204"/>
          </rPr>
          <t>СВО+НМ+Ц-3(СевГО)</t>
        </r>
      </text>
    </comment>
  </commentList>
</comments>
</file>

<file path=xl/sharedStrings.xml><?xml version="1.0" encoding="utf-8"?>
<sst xmlns="http://schemas.openxmlformats.org/spreadsheetml/2006/main" count="2173" uniqueCount="143">
  <si>
    <t>Приложение № Р7</t>
  </si>
  <si>
    <t>к Регламенту снятия показаний приборов и средств учета</t>
  </si>
  <si>
    <t>Баланс</t>
  </si>
  <si>
    <t>электрической энергии в Сети Исполнителя</t>
  </si>
  <si>
    <t>№/№ п/п</t>
  </si>
  <si>
    <t>Показатели</t>
  </si>
  <si>
    <t>Ед.   Измер</t>
  </si>
  <si>
    <t>Факт</t>
  </si>
  <si>
    <t>По приборам учёта по ОС</t>
  </si>
  <si>
    <t xml:space="preserve">Без приборов учёта </t>
  </si>
  <si>
    <t>Всего</t>
  </si>
  <si>
    <t>ВН</t>
  </si>
  <si>
    <t>СН1</t>
  </si>
  <si>
    <t>СН2</t>
  </si>
  <si>
    <t>НН</t>
  </si>
  <si>
    <t>Отпущено в сеть Исполнителя  (п.1.1+ п.1.2 +п.1.3.+ п.1.4.); в том числе</t>
  </si>
  <si>
    <t>кВт.ч</t>
  </si>
  <si>
    <t>1.1</t>
  </si>
  <si>
    <t>1.1.1.</t>
  </si>
  <si>
    <t>1.1.2.</t>
  </si>
  <si>
    <t>1.1.3.</t>
  </si>
  <si>
    <t>1.1.4.</t>
  </si>
  <si>
    <t>1.2</t>
  </si>
  <si>
    <t>ВСЕГО отпущено  в сеть Исполнителя из сети МП МЭС филиала ПАО "ФСК ЕЭС" (1.2.1+1.2.2)</t>
  </si>
  <si>
    <t>1.2.1.</t>
  </si>
  <si>
    <t>Отпущено в сеть Исполнителя из сети  МП МЭС филиала ПАО "ФСК ЕЭС"</t>
  </si>
  <si>
    <t>1.2.2.</t>
  </si>
  <si>
    <r>
      <t xml:space="preserve">Отпущено в сеть Исполнителя  из сети </t>
    </r>
    <r>
      <rPr>
        <b/>
        <sz val="12"/>
        <rFont val="Times New Roman"/>
        <family val="1"/>
        <charset val="204"/>
      </rPr>
      <t>МП МЭС филиала ПАО "ФСК ЕЭС" через сеть ТСО</t>
    </r>
  </si>
  <si>
    <t>1.3</t>
  </si>
  <si>
    <t>ВСЕГО отпущено в сеть Исполнителя от Генерирующих компаний (ТЭЦ, ГЭС,ГРЭС) (1.3.1.+1.3.2.+1.3.3.)</t>
  </si>
  <si>
    <t>1.3.1.</t>
  </si>
  <si>
    <r>
      <t xml:space="preserve">Отпущено в сеть Исполнителя от Генерирующих компаний  </t>
    </r>
    <r>
      <rPr>
        <b/>
        <sz val="12"/>
        <rFont val="Times New Roman"/>
        <family val="1"/>
        <charset val="204"/>
      </rPr>
      <t xml:space="preserve">ТЭЦ-20      ПАО "МОСЭНЕРГО"            </t>
    </r>
    <r>
      <rPr>
        <sz val="12"/>
        <rFont val="Times New Roman"/>
        <family val="1"/>
        <charset val="204"/>
      </rPr>
      <t xml:space="preserve">           </t>
    </r>
  </si>
  <si>
    <t>1.3.2.</t>
  </si>
  <si>
    <t>1.3.3.</t>
  </si>
  <si>
    <t>1.4</t>
  </si>
  <si>
    <t>Отпущено всего в сеть Исполнителя из других сетей (п.1.4.1+1.4.2.)</t>
  </si>
  <si>
    <t>1.4.1.</t>
  </si>
  <si>
    <t>Отпущено в сеть Исполнителя из  смежных сетей ТСО АО "ОЭК"</t>
  </si>
  <si>
    <t>1.4.2.</t>
  </si>
  <si>
    <t xml:space="preserve"> Отпущено из сети ООО "Энергии Технологии"</t>
  </si>
  <si>
    <t>1.4.3.</t>
  </si>
  <si>
    <t>1.4.4.</t>
  </si>
  <si>
    <t>2</t>
  </si>
  <si>
    <t>Полезный отпуск всего: (п.2.1.+2.2.+2.3.+2.4.+2.5.+2.6. )</t>
  </si>
  <si>
    <t>2.1</t>
  </si>
  <si>
    <t>Потребителям, обслуживаемым отделениями Заказчика (п.2.1.1+2.1.2+2.1.3.)</t>
  </si>
  <si>
    <t>2.1.1.</t>
  </si>
  <si>
    <t>2.1.1.1.</t>
  </si>
  <si>
    <t>Потребителям, обслуживаемым ГО ЦЕНТР-1</t>
  </si>
  <si>
    <t>2.1.1.2.</t>
  </si>
  <si>
    <t>Потребителям, обслуживаемым ГО Юго-Восточное</t>
  </si>
  <si>
    <t>2.1.1.3.</t>
  </si>
  <si>
    <t>Потребителям, обслуживаемым ГО Восточное</t>
  </si>
  <si>
    <t>2.1.1.4.</t>
  </si>
  <si>
    <t>Потребителям, обслуживаемым ГО Северо-Восточное</t>
  </si>
  <si>
    <t>2.1.1.5.</t>
  </si>
  <si>
    <t>Потребителям, обслуживаемым отделение "Новая Москва"</t>
  </si>
  <si>
    <t>2.1.1.6.</t>
  </si>
  <si>
    <t>Потребителям, обслуживаемым ГО Южное</t>
  </si>
  <si>
    <t>2.1.1.7</t>
  </si>
  <si>
    <t>Потребителям, обслуживаемым ТО Восточное</t>
  </si>
  <si>
    <t>2.1.1.8</t>
  </si>
  <si>
    <t>2.1.1.9</t>
  </si>
  <si>
    <t>Потребителям, обслуживаемым Юго-Западное ГО</t>
  </si>
  <si>
    <t>2.1.1.10</t>
  </si>
  <si>
    <t>Потребителям, обслуживаемым Западное ГО</t>
  </si>
  <si>
    <t>2.1.1.11</t>
  </si>
  <si>
    <t>2.1.1.12</t>
  </si>
  <si>
    <t>2.1.2</t>
  </si>
  <si>
    <t>2.1.2.1.</t>
  </si>
  <si>
    <t>В.т.ч.Собственное потребление Исполнителя</t>
  </si>
  <si>
    <t>2.2</t>
  </si>
  <si>
    <t>Собственные нужды МЭС</t>
  </si>
  <si>
    <t>2.3</t>
  </si>
  <si>
    <t>Транзит (п.2.3.1.+2.3.2.+2.3.3.)</t>
  </si>
  <si>
    <t>2.3.1.</t>
  </si>
  <si>
    <t>В.т.ч.Транзит в АО "ОЭК"</t>
  </si>
  <si>
    <t>2.3.2.</t>
  </si>
  <si>
    <t>2.3.3.</t>
  </si>
  <si>
    <t>В.т.ч.Транзит</t>
  </si>
  <si>
    <t>2.4</t>
  </si>
  <si>
    <t>Потребители других энергосбытовых организаций (Не потребители Заказчика)</t>
  </si>
  <si>
    <t>2.5</t>
  </si>
  <si>
    <t>Потребителям Заказчика по договору купли продажи.</t>
  </si>
  <si>
    <t>2.6</t>
  </si>
  <si>
    <t>Объем электроэнергии учтенный в договоре энергоснабжения и не входящий в услуги по передаче электрической энергии.</t>
  </si>
  <si>
    <t>3</t>
  </si>
  <si>
    <t>(п.1. - п.2.)</t>
  </si>
  <si>
    <t>4</t>
  </si>
  <si>
    <t>(п.3/п.1)*100</t>
  </si>
  <si>
    <t>%</t>
  </si>
  <si>
    <t>5</t>
  </si>
  <si>
    <t>Объем э/э для оплаты по договору по передаче э/э</t>
  </si>
  <si>
    <t>Заказчик</t>
  </si>
  <si>
    <t>Исполнитель 1</t>
  </si>
  <si>
    <t>Исполнитель 2</t>
  </si>
  <si>
    <t>АО "Мосэнергосбыт"</t>
  </si>
  <si>
    <t>Генеральный директор</t>
  </si>
  <si>
    <t>__________________/</t>
  </si>
  <si>
    <t xml:space="preserve">____________________/ </t>
  </si>
  <si>
    <t>м.п.</t>
  </si>
  <si>
    <t xml:space="preserve">м.п. </t>
  </si>
  <si>
    <t xml:space="preserve"> АО "МСК Энерго" (г. Москва)</t>
  </si>
  <si>
    <t xml:space="preserve">Отпущено в сеть Исполнителя от АО "МСК Энерго" Московская обл </t>
  </si>
  <si>
    <t>АО "МСК Энерго"</t>
  </si>
  <si>
    <t>*Потери в сетях факт:</t>
  </si>
  <si>
    <t>Потребителям обслуживаемым ЦОКК</t>
  </si>
  <si>
    <t>Потери в сетях к оплате:</t>
  </si>
  <si>
    <t>6</t>
  </si>
  <si>
    <t>7</t>
  </si>
  <si>
    <t>Отпущено в сеть Исполнителя от Генерирующих компании ООО "СИТИЭНЕРГО"</t>
  </si>
  <si>
    <t>ВСЕГО отпущено в сеть Исполнителя из сети Россети Московский регион (1.1.1.+1.1.2.+1.1.3. + 1.1.4.)</t>
  </si>
  <si>
    <t>Отпущено в сеть Исполнителя из сетей Россети Московский регион по МКС филиалу Россети Московский регион  - Энергоучет</t>
  </si>
  <si>
    <t>Отпущено в сеть Исполнителя из сетей Россети Московский регион по Новая Москва филиалу   ПАО "Россети Московский регион"</t>
  </si>
  <si>
    <t>Отпущено в сеть Исполнителя из сетей Россети Московский регион по МВС - филиал ПАО "Россети Московский регион"</t>
  </si>
  <si>
    <t>ВСЕГО потребителям, обслуживаемым   (п.2.1.1.1.+2.1.1.2.+2.1.1.3.+2.1.1.4+2.1.1.5+2.1.1.6+2.1.1.7+2.1.1.8+2.1.1.9+2.1.1.10+2.1.1.11+2.1.1.12)</t>
  </si>
  <si>
    <t>Потребителям, обслуживаемым Северо-Западное ТО</t>
  </si>
  <si>
    <t>ПАО "Россети Московский регион"</t>
  </si>
  <si>
    <t>1.4.5</t>
  </si>
  <si>
    <t xml:space="preserve">Отпущено в сеть Исполнителя от АО "Мособлэнерго" </t>
  </si>
  <si>
    <r>
      <t xml:space="preserve">Отпущено в сеть Исполнителя от Генерирующих компаний  </t>
    </r>
    <r>
      <rPr>
        <b/>
        <sz val="12"/>
        <rFont val="Times New Roman"/>
        <family val="1"/>
        <charset val="204"/>
      </rPr>
      <t xml:space="preserve">ТЭЦ-21      ПАО "МОСЭНЕРГО"            </t>
    </r>
    <r>
      <rPr>
        <sz val="12"/>
        <rFont val="Times New Roman"/>
        <family val="1"/>
        <charset val="204"/>
      </rPr>
      <t xml:space="preserve">           </t>
    </r>
  </si>
  <si>
    <t>В.т.ч.Транзит в АО "Синтез Групп"</t>
  </si>
  <si>
    <t>Потребителям, обслуживаемым ГО ЦЕНТР-2</t>
  </si>
  <si>
    <t>Потребителям, обслуживаемым ГО Северным</t>
  </si>
  <si>
    <t>2.1.1.13</t>
  </si>
  <si>
    <r>
      <t xml:space="preserve">Отпущено в сеть Исполнителя от Генерирующих компаний  </t>
    </r>
    <r>
      <rPr>
        <b/>
        <sz val="12"/>
        <rFont val="Times New Roman"/>
        <family val="1"/>
        <charset val="204"/>
      </rPr>
      <t xml:space="preserve">ТЭЦ-26      ПАО "МОСЭНЕРГО"            </t>
    </r>
    <r>
      <rPr>
        <sz val="12"/>
        <rFont val="Times New Roman"/>
        <family val="1"/>
        <charset val="204"/>
      </rPr>
      <t xml:space="preserve">           </t>
    </r>
  </si>
  <si>
    <t>Потребителям, обслуживаемым ГО Северо-Западное</t>
  </si>
  <si>
    <t>Отпущено в сеть Исполнителя от ООО "МОНОЛИТ ЭНЕРГО"</t>
  </si>
  <si>
    <t>____________________/Холостов Е.А.</t>
  </si>
  <si>
    <t xml:space="preserve"> Отпущено в сеть Исполнителя  из сетей АО "УТЭ ВДНХ"</t>
  </si>
  <si>
    <t>за январь 2023 г.</t>
  </si>
  <si>
    <t>за февраль 2023 г.</t>
  </si>
  <si>
    <t>за март 2023 г.</t>
  </si>
  <si>
    <t xml:space="preserve"> Отпущено в сеть Исполнителя  из сетей ПАО "Россети Московский регион" через  сеть ОАО "РЖД"</t>
  </si>
  <si>
    <t>Потребителям, обслуживаемым Южное ТО</t>
  </si>
  <si>
    <t>Потребителям, обслуживаемым Южное ТО/СЗ ТО</t>
  </si>
  <si>
    <t>за май 2023 г.</t>
  </si>
  <si>
    <t>за июнь 2023 г.</t>
  </si>
  <si>
    <t>Объем э/э для оплаты по договору 66-1544 от 19.10.2020</t>
  </si>
  <si>
    <t>8</t>
  </si>
  <si>
    <t>Объем э/э для оплаты по договору ДСК-1 от 17.12.2021</t>
  </si>
  <si>
    <t>за ноябрь 2023</t>
  </si>
  <si>
    <t>за декабрь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</si>
</sst>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_-* #,##0.00_р_._-;\-* #,##0.00_р_._-;_-* &quot;-&quot;??_р_._-;_-@_-"/>
    <numFmt numFmtId="166" formatCode="_(\$* #,##0.00_);_(\$* \(#,##0.00\);_(\$* \-??_);_(@_)"/>
    <numFmt numFmtId="167" formatCode="#,##0.000000"/>
  </numFmts>
  <fonts count="19" x14ac:knownFonts="1"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1F497D"/>
      <name val="Calibri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Arial Cyr"/>
      <family val="2"/>
      <charset val="204"/>
    </font>
    <font>
      <b/>
      <sz val="9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6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8">
    <xf numFmtId="0" fontId="0" fillId="0" borderId="0"/>
    <xf numFmtId="0" fontId="5" fillId="0" borderId="0"/>
    <xf numFmtId="0" fontId="5" fillId="0" borderId="0"/>
    <xf numFmtId="0" fontId="15" fillId="0" borderId="0"/>
    <xf numFmtId="165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5" fillId="0" borderId="0"/>
    <xf numFmtId="166" fontId="5" fillId="0" borderId="0" applyFill="0" applyBorder="0" applyAlignment="0" applyProtection="0"/>
  </cellStyleXfs>
  <cellXfs count="245">
    <xf numFmtId="0" fontId="0" fillId="0" borderId="0" xfId="0"/>
    <xf numFmtId="0" fontId="1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2" fontId="4" fillId="0" borderId="0" xfId="0" applyNumberFormat="1" applyFont="1" applyFill="1" applyBorder="1"/>
    <xf numFmtId="0" fontId="4" fillId="0" borderId="0" xfId="0" applyFont="1" applyFill="1" applyBorder="1"/>
    <xf numFmtId="0" fontId="9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" fillId="0" borderId="0" xfId="0" applyFont="1" applyFill="1" applyBorder="1"/>
    <xf numFmtId="3" fontId="1" fillId="0" borderId="0" xfId="0" applyNumberFormat="1" applyFont="1" applyFill="1" applyBorder="1"/>
    <xf numFmtId="0" fontId="11" fillId="0" borderId="0" xfId="0" applyFont="1"/>
    <xf numFmtId="0" fontId="12" fillId="0" borderId="0" xfId="0" applyFont="1" applyFill="1" applyBorder="1" applyAlignment="1"/>
    <xf numFmtId="0" fontId="13" fillId="0" borderId="0" xfId="0" applyFont="1" applyFill="1" applyBorder="1" applyAlignment="1"/>
    <xf numFmtId="0" fontId="0" fillId="0" borderId="0" xfId="0" applyFill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3" fontId="4" fillId="0" borderId="4" xfId="6" applyNumberFormat="1" applyFont="1" applyFill="1" applyBorder="1" applyAlignment="1">
      <alignment horizontal="center" vertical="center" wrapText="1"/>
    </xf>
    <xf numFmtId="3" fontId="6" fillId="0" borderId="4" xfId="6" applyNumberFormat="1" applyFont="1" applyFill="1" applyBorder="1" applyAlignment="1">
      <alignment horizontal="center" vertical="center" wrapText="1"/>
    </xf>
    <xf numFmtId="3" fontId="8" fillId="0" borderId="4" xfId="6" applyNumberFormat="1" applyFont="1" applyFill="1" applyBorder="1" applyAlignment="1">
      <alignment horizontal="center" vertical="center" wrapText="1"/>
    </xf>
    <xf numFmtId="164" fontId="8" fillId="0" borderId="4" xfId="6" applyNumberFormat="1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4" fillId="0" borderId="4" xfId="2" applyNumberFormat="1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3" fontId="4" fillId="2" borderId="8" xfId="6" applyNumberFormat="1" applyFont="1" applyFill="1" applyBorder="1" applyAlignment="1">
      <alignment horizontal="center" vertical="center" wrapText="1"/>
    </xf>
    <xf numFmtId="3" fontId="4" fillId="0" borderId="8" xfId="6" applyNumberFormat="1" applyFont="1" applyFill="1" applyBorder="1" applyAlignment="1">
      <alignment horizontal="center" vertical="center" wrapText="1"/>
    </xf>
    <xf numFmtId="3" fontId="4" fillId="0" borderId="8" xfId="2" applyNumberFormat="1" applyFont="1" applyFill="1" applyBorder="1" applyAlignment="1">
      <alignment horizontal="center" vertical="center" wrapText="1"/>
    </xf>
    <xf numFmtId="3" fontId="3" fillId="0" borderId="4" xfId="1" applyNumberFormat="1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3" fontId="4" fillId="0" borderId="4" xfId="1" applyNumberFormat="1" applyFont="1" applyFill="1" applyBorder="1" applyAlignment="1">
      <alignment horizontal="center" vertical="center" wrapText="1"/>
    </xf>
    <xf numFmtId="3" fontId="6" fillId="0" borderId="4" xfId="1" applyNumberFormat="1" applyFont="1" applyFill="1" applyBorder="1" applyAlignment="1">
      <alignment horizontal="center" vertical="center" wrapText="1"/>
    </xf>
    <xf numFmtId="3" fontId="3" fillId="2" borderId="4" xfId="1" applyNumberFormat="1" applyFont="1" applyFill="1" applyBorder="1" applyAlignment="1">
      <alignment horizontal="center" vertical="center" wrapText="1"/>
    </xf>
    <xf numFmtId="3" fontId="8" fillId="0" borderId="4" xfId="1" applyNumberFormat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3" fontId="10" fillId="0" borderId="0" xfId="0" applyNumberFormat="1" applyFont="1" applyFill="1" applyBorder="1"/>
    <xf numFmtId="3" fontId="1" fillId="0" borderId="0" xfId="0" applyNumberFormat="1" applyFont="1" applyFill="1"/>
    <xf numFmtId="0" fontId="17" fillId="0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167" fontId="4" fillId="0" borderId="4" xfId="6" applyNumberFormat="1" applyFont="1" applyFill="1" applyBorder="1" applyAlignment="1">
      <alignment horizontal="center" vertical="center" wrapText="1"/>
    </xf>
    <xf numFmtId="167" fontId="6" fillId="0" borderId="4" xfId="6" applyNumberFormat="1" applyFont="1" applyFill="1" applyBorder="1" applyAlignment="1">
      <alignment horizontal="center" vertical="center" wrapText="1"/>
    </xf>
    <xf numFmtId="167" fontId="8" fillId="0" borderId="4" xfId="6" applyNumberFormat="1" applyFont="1" applyFill="1" applyBorder="1" applyAlignment="1">
      <alignment horizontal="center" vertical="center" wrapText="1"/>
    </xf>
    <xf numFmtId="167" fontId="8" fillId="0" borderId="4" xfId="2" applyNumberFormat="1" applyFont="1" applyFill="1" applyBorder="1" applyAlignment="1">
      <alignment horizontal="center" vertical="center" wrapText="1"/>
    </xf>
    <xf numFmtId="167" fontId="3" fillId="2" borderId="4" xfId="1" applyNumberFormat="1" applyFont="1" applyFill="1" applyBorder="1" applyAlignment="1">
      <alignment horizontal="center" vertical="center" wrapText="1"/>
    </xf>
    <xf numFmtId="167" fontId="4" fillId="2" borderId="4" xfId="1" applyNumberFormat="1" applyFont="1" applyFill="1" applyBorder="1" applyAlignment="1">
      <alignment horizontal="center" vertical="center" wrapText="1"/>
    </xf>
    <xf numFmtId="167" fontId="4" fillId="0" borderId="4" xfId="1" applyNumberFormat="1" applyFont="1" applyFill="1" applyBorder="1" applyAlignment="1">
      <alignment horizontal="center" vertical="center" wrapText="1"/>
    </xf>
    <xf numFmtId="167" fontId="8" fillId="0" borderId="4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3" fontId="3" fillId="0" borderId="4" xfId="6" applyNumberFormat="1" applyFont="1" applyFill="1" applyBorder="1" applyAlignment="1">
      <alignment horizontal="center" vertical="center" wrapText="1"/>
    </xf>
    <xf numFmtId="3" fontId="4" fillId="2" borderId="4" xfId="6" applyNumberFormat="1" applyFont="1" applyFill="1" applyBorder="1" applyAlignment="1">
      <alignment horizontal="center" vertical="center" wrapText="1"/>
    </xf>
    <xf numFmtId="167" fontId="3" fillId="2" borderId="8" xfId="6" applyNumberFormat="1" applyFont="1" applyFill="1" applyBorder="1" applyAlignment="1">
      <alignment horizontal="center" vertical="center" wrapText="1"/>
    </xf>
    <xf numFmtId="167" fontId="4" fillId="2" borderId="8" xfId="6" applyNumberFormat="1" applyFont="1" applyFill="1" applyBorder="1" applyAlignment="1">
      <alignment horizontal="center" vertical="center" wrapText="1"/>
    </xf>
    <xf numFmtId="167" fontId="8" fillId="0" borderId="8" xfId="6" applyNumberFormat="1" applyFont="1" applyFill="1" applyBorder="1" applyAlignment="1">
      <alignment horizontal="center" vertical="center" wrapText="1"/>
    </xf>
    <xf numFmtId="167" fontId="8" fillId="0" borderId="17" xfId="6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167" fontId="8" fillId="0" borderId="19" xfId="6" applyNumberFormat="1" applyFont="1" applyFill="1" applyBorder="1" applyAlignment="1">
      <alignment horizontal="center" vertical="center" wrapText="1"/>
    </xf>
    <xf numFmtId="167" fontId="8" fillId="0" borderId="20" xfId="6" applyNumberFormat="1" applyFont="1" applyFill="1" applyBorder="1" applyAlignment="1">
      <alignment horizontal="center" vertical="center" wrapText="1"/>
    </xf>
    <xf numFmtId="49" fontId="4" fillId="0" borderId="21" xfId="0" applyNumberFormat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49" fontId="4" fillId="0" borderId="23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49" fontId="4" fillId="0" borderId="27" xfId="0" applyNumberFormat="1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49" fontId="4" fillId="0" borderId="29" xfId="0" applyNumberFormat="1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49" fontId="4" fillId="0" borderId="32" xfId="0" applyNumberFormat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49" fontId="4" fillId="0" borderId="35" xfId="0" applyNumberFormat="1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49" fontId="4" fillId="0" borderId="38" xfId="0" applyNumberFormat="1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49" fontId="4" fillId="0" borderId="41" xfId="0" applyNumberFormat="1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18" fillId="0" borderId="0" xfId="0" applyFont="1" applyFill="1"/>
    <xf numFmtId="49" fontId="4" fillId="0" borderId="44" xfId="0" applyNumberFormat="1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49" fontId="4" fillId="0" borderId="47" xfId="0" applyNumberFormat="1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49" fontId="4" fillId="0" borderId="49" xfId="0" applyNumberFormat="1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49" fontId="3" fillId="0" borderId="51" xfId="0" applyNumberFormat="1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 wrapText="1"/>
    </xf>
    <xf numFmtId="49" fontId="4" fillId="0" borderId="54" xfId="0" applyNumberFormat="1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3" fontId="8" fillId="0" borderId="19" xfId="6" applyNumberFormat="1" applyFont="1" applyFill="1" applyBorder="1" applyAlignment="1">
      <alignment horizontal="center" vertical="center" wrapText="1"/>
    </xf>
    <xf numFmtId="49" fontId="3" fillId="0" borderId="57" xfId="0" applyNumberFormat="1" applyFont="1" applyFill="1" applyBorder="1" applyAlignment="1">
      <alignment horizontal="center" vertical="center" wrapText="1"/>
    </xf>
    <xf numFmtId="0" fontId="4" fillId="0" borderId="58" xfId="0" applyFont="1" applyFill="1" applyBorder="1" applyAlignment="1">
      <alignment horizontal="center" vertical="center" wrapText="1"/>
    </xf>
    <xf numFmtId="3" fontId="8" fillId="0" borderId="60" xfId="6" applyNumberFormat="1" applyFont="1" applyFill="1" applyBorder="1" applyAlignment="1">
      <alignment horizontal="center" vertical="center" wrapText="1"/>
    </xf>
    <xf numFmtId="167" fontId="4" fillId="0" borderId="19" xfId="6" applyNumberFormat="1" applyFont="1" applyFill="1" applyBorder="1" applyAlignment="1">
      <alignment horizontal="center" vertical="center" wrapText="1"/>
    </xf>
    <xf numFmtId="167" fontId="4" fillId="0" borderId="61" xfId="6" applyNumberFormat="1" applyFont="1" applyFill="1" applyBorder="1" applyAlignment="1">
      <alignment horizontal="center" vertical="center" wrapText="1"/>
    </xf>
    <xf numFmtId="167" fontId="8" fillId="0" borderId="61" xfId="6" applyNumberFormat="1" applyFont="1" applyFill="1" applyBorder="1" applyAlignment="1">
      <alignment horizontal="center" vertical="center" wrapText="1"/>
    </xf>
    <xf numFmtId="3" fontId="4" fillId="0" borderId="61" xfId="6" applyNumberFormat="1" applyFont="1" applyFill="1" applyBorder="1" applyAlignment="1">
      <alignment horizontal="center" vertical="center" wrapText="1"/>
    </xf>
    <xf numFmtId="3" fontId="8" fillId="0" borderId="61" xfId="6" applyNumberFormat="1" applyFont="1" applyFill="1" applyBorder="1" applyAlignment="1">
      <alignment horizontal="center" vertical="center" wrapText="1"/>
    </xf>
    <xf numFmtId="49" fontId="3" fillId="0" borderId="54" xfId="0" applyNumberFormat="1" applyFont="1" applyFill="1" applyBorder="1" applyAlignment="1">
      <alignment horizontal="center" vertical="center" wrapText="1"/>
    </xf>
    <xf numFmtId="0" fontId="4" fillId="0" borderId="62" xfId="0" applyFont="1" applyFill="1" applyBorder="1" applyAlignment="1">
      <alignment horizontal="center" vertical="center" wrapText="1"/>
    </xf>
    <xf numFmtId="3" fontId="4" fillId="0" borderId="19" xfId="6" applyNumberFormat="1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left" vertical="center" wrapText="1"/>
    </xf>
    <xf numFmtId="3" fontId="3" fillId="0" borderId="19" xfId="6" applyNumberFormat="1" applyFont="1" applyFill="1" applyBorder="1" applyAlignment="1">
      <alignment horizontal="center" vertical="center" wrapText="1"/>
    </xf>
    <xf numFmtId="3" fontId="3" fillId="0" borderId="60" xfId="6" applyNumberFormat="1" applyFont="1" applyFill="1" applyBorder="1" applyAlignment="1">
      <alignment horizontal="center" vertical="center" wrapText="1"/>
    </xf>
    <xf numFmtId="0" fontId="4" fillId="0" borderId="60" xfId="6" applyFont="1" applyFill="1" applyBorder="1" applyAlignment="1">
      <alignment horizontal="center" vertical="center" wrapText="1"/>
    </xf>
    <xf numFmtId="2" fontId="3" fillId="0" borderId="60" xfId="0" applyNumberFormat="1" applyFont="1" applyFill="1" applyBorder="1" applyAlignment="1">
      <alignment horizontal="center" vertical="center"/>
    </xf>
    <xf numFmtId="3" fontId="4" fillId="0" borderId="60" xfId="6" applyNumberFormat="1" applyFont="1" applyFill="1" applyBorder="1" applyAlignment="1">
      <alignment horizontal="center" vertical="center" wrapText="1"/>
    </xf>
    <xf numFmtId="3" fontId="4" fillId="0" borderId="60" xfId="2" applyNumberFormat="1" applyFont="1" applyFill="1" applyBorder="1" applyAlignment="1">
      <alignment horizontal="center" vertical="center" wrapText="1"/>
    </xf>
    <xf numFmtId="3" fontId="3" fillId="0" borderId="60" xfId="0" applyNumberFormat="1" applyFont="1" applyFill="1" applyBorder="1" applyAlignment="1">
      <alignment horizontal="center" vertical="center"/>
    </xf>
    <xf numFmtId="0" fontId="4" fillId="0" borderId="60" xfId="2" applyFont="1" applyFill="1" applyBorder="1" applyAlignment="1">
      <alignment horizontal="center" vertical="center" wrapText="1"/>
    </xf>
    <xf numFmtId="0" fontId="14" fillId="0" borderId="0" xfId="0" applyFont="1" applyFill="1" applyBorder="1"/>
    <xf numFmtId="3" fontId="4" fillId="0" borderId="0" xfId="0" applyNumberFormat="1" applyFont="1" applyFill="1"/>
    <xf numFmtId="0" fontId="2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/>
    </xf>
    <xf numFmtId="0" fontId="3" fillId="0" borderId="5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166" fontId="3" fillId="0" borderId="3" xfId="7" applyFont="1" applyFill="1" applyBorder="1" applyAlignment="1" applyProtection="1">
      <alignment horizontal="left" vertical="center" wrapText="1"/>
    </xf>
    <xf numFmtId="166" fontId="3" fillId="0" borderId="5" xfId="7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3" fillId="0" borderId="52" xfId="0" applyFont="1" applyFill="1" applyBorder="1" applyAlignment="1">
      <alignment horizontal="left" vertical="center" wrapText="1"/>
    </xf>
    <xf numFmtId="0" fontId="3" fillId="0" borderId="53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left" vertical="center" wrapText="1"/>
    </xf>
    <xf numFmtId="0" fontId="3" fillId="0" borderId="37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horizontal="left" vertical="center" wrapText="1"/>
    </xf>
    <xf numFmtId="0" fontId="3" fillId="0" borderId="43" xfId="0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horizontal="left" vertical="center" wrapText="1"/>
    </xf>
    <xf numFmtId="0" fontId="3" fillId="0" borderId="46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3" fillId="0" borderId="49" xfId="0" applyFont="1" applyFill="1" applyBorder="1" applyAlignment="1">
      <alignment horizontal="left" vertical="center" wrapText="1"/>
    </xf>
    <xf numFmtId="49" fontId="3" fillId="0" borderId="54" xfId="0" applyNumberFormat="1" applyFont="1" applyFill="1" applyBorder="1" applyAlignment="1">
      <alignment horizontal="left" vertical="center" wrapText="1"/>
    </xf>
    <xf numFmtId="49" fontId="4" fillId="0" borderId="55" xfId="0" applyNumberFormat="1" applyFont="1" applyFill="1" applyBorder="1" applyAlignment="1">
      <alignment horizontal="left" vertical="center" wrapText="1"/>
    </xf>
    <xf numFmtId="49" fontId="4" fillId="0" borderId="56" xfId="0" applyNumberFormat="1" applyFont="1" applyFill="1" applyBorder="1" applyAlignment="1">
      <alignment horizontal="left" vertical="center" wrapText="1"/>
    </xf>
    <xf numFmtId="0" fontId="3" fillId="0" borderId="58" xfId="0" applyFont="1" applyFill="1" applyBorder="1" applyAlignment="1">
      <alignment horizontal="left" vertical="center" wrapText="1"/>
    </xf>
    <xf numFmtId="0" fontId="3" fillId="0" borderId="59" xfId="0" applyFont="1" applyFill="1" applyBorder="1" applyAlignment="1">
      <alignment horizontal="left" vertical="center" wrapText="1"/>
    </xf>
    <xf numFmtId="0" fontId="3" fillId="0" borderId="55" xfId="0" applyFont="1" applyFill="1" applyBorder="1" applyAlignment="1">
      <alignment horizontal="left" vertical="center" wrapText="1"/>
    </xf>
    <xf numFmtId="0" fontId="3" fillId="0" borderId="56" xfId="0" applyFont="1" applyFill="1" applyBorder="1" applyAlignment="1">
      <alignment horizontal="left" vertical="center" wrapText="1"/>
    </xf>
    <xf numFmtId="0" fontId="4" fillId="0" borderId="55" xfId="0" applyFont="1" applyFill="1" applyBorder="1" applyAlignment="1">
      <alignment horizontal="left" vertical="center" wrapText="1"/>
    </xf>
    <xf numFmtId="0" fontId="4" fillId="0" borderId="56" xfId="0" applyFont="1" applyFill="1" applyBorder="1" applyAlignment="1">
      <alignment horizontal="left" vertical="center" wrapText="1"/>
    </xf>
    <xf numFmtId="0" fontId="3" fillId="0" borderId="55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 wrapText="1"/>
    </xf>
    <xf numFmtId="166" fontId="3" fillId="0" borderId="55" xfId="7" applyFont="1" applyFill="1" applyBorder="1" applyAlignment="1" applyProtection="1">
      <alignment horizontal="center" vertical="center" wrapText="1"/>
    </xf>
    <xf numFmtId="166" fontId="3" fillId="0" borderId="56" xfId="7" applyFont="1" applyFill="1" applyBorder="1" applyAlignment="1" applyProtection="1">
      <alignment horizontal="center" vertical="center" wrapText="1"/>
    </xf>
    <xf numFmtId="0" fontId="3" fillId="0" borderId="63" xfId="0" applyFont="1" applyFill="1" applyBorder="1" applyAlignment="1">
      <alignment horizontal="center" vertical="center" wrapText="1"/>
    </xf>
    <xf numFmtId="0" fontId="3" fillId="0" borderId="64" xfId="0" applyFont="1" applyFill="1" applyBorder="1" applyAlignment="1">
      <alignment horizontal="center" vertical="center" wrapText="1"/>
    </xf>
  </cellXfs>
  <cellStyles count="8">
    <cellStyle name="Денежный 3" xfId="7"/>
    <cellStyle name="Обычный" xfId="0" builtinId="0"/>
    <cellStyle name="Обычный 2" xfId="3"/>
    <cellStyle name="Обычный 2 2" xfId="1"/>
    <cellStyle name="Обычный 2 2 10" xfId="6"/>
    <cellStyle name="Обычный 2 2 2" xfId="2"/>
    <cellStyle name="Процентный 2" xfId="5"/>
    <cellStyle name="Финансовый 2" xfId="4"/>
  </cellStyles>
  <dxfs count="1014"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9.&#1059;&#1095;&#1077;&#1090;%20&#1101;&#1083;&#1077;&#1082;&#1090;&#1088;&#1086;&#1101;&#1085;&#1077;&#1088;&#1075;&#1080;&#1080;/01%20&#1041;&#1040;&#1051;&#1040;&#1053;&#1057;&#1067;/&#1052;&#1054;&#1057;&#1050;&#1042;&#1040;/2023/04%20&#1040;&#1087;&#1088;&#1077;&#1083;&#1100;%202023/04%20&#1041;&#1072;&#1083;&#1072;&#1085;&#1089;%20&#1052;&#1086;&#1089;&#1082;&#1074;&#1072;%20&#1072;&#1087;&#1088;&#1077;&#1083;&#1100;%202023+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9.&#1059;&#1095;&#1077;&#1090;%20&#1101;&#1083;&#1077;&#1082;&#1090;&#1088;&#1086;&#1101;&#1085;&#1077;&#1088;&#1075;&#1080;&#1080;/01%20&#1041;&#1040;&#1051;&#1040;&#1053;&#1057;&#1067;/&#1052;&#1054;&#1057;&#1050;&#1042;&#1040;/2023/07%20&#1048;&#1102;&#1083;&#1100;%202023/07%20&#1041;&#1072;&#1083;&#1072;&#1085;&#1089;%20&#1052;&#1086;&#1089;&#1082;&#1074;&#1072;%20&#1080;&#1102;&#1083;&#1100;%202023+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9.&#1059;&#1095;&#1077;&#1090;%20&#1101;&#1083;&#1077;&#1082;&#1090;&#1088;&#1086;&#1101;&#1085;&#1077;&#1088;&#1075;&#1080;&#1080;/01%20&#1041;&#1040;&#1051;&#1040;&#1053;&#1057;&#1067;/&#1052;&#1054;&#1057;&#1050;&#1042;&#1040;/2023/08%20&#1040;&#1074;&#1075;&#1091;&#1089;&#1090;%202023/08%20&#1041;&#1072;&#1083;&#1072;&#1085;&#1089;%20&#1052;&#1086;&#1089;&#1082;&#1074;&#1072;%20&#1072;&#1074;&#1075;&#1091;&#1089;&#1090;%202023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9.&#1059;&#1095;&#1077;&#1090;%20&#1101;&#1083;&#1077;&#1082;&#1090;&#1088;&#1086;&#1101;&#1085;&#1077;&#1088;&#1075;&#1080;&#1080;/01%20&#1041;&#1040;&#1051;&#1040;&#1053;&#1057;&#1067;/&#1052;&#1054;&#1057;&#1050;&#1042;&#1040;/2023/09%20&#1057;&#1077;&#1085;&#1090;&#1103;&#1073;&#1088;&#1100;%202023/09%20&#1041;&#1072;&#1083;&#1072;&#1085;&#1089;%20&#1052;&#1086;&#1089;&#1082;&#1074;&#1072;%20&#1089;&#1077;&#1085;&#1090;&#1103;&#1073;&#1088;&#1100;%202023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09.&#1059;&#1095;&#1077;&#1090;%20&#1101;&#1083;&#1077;&#1082;&#1090;&#1088;&#1086;&#1101;&#1085;&#1077;&#1088;&#1075;&#1080;&#1080;/01%20&#1041;&#1040;&#1051;&#1040;&#1053;&#1057;&#1067;/&#1052;&#1054;&#1057;&#1050;&#1042;&#1040;/2023/10%20&#1054;&#1082;&#1090;&#1103;&#1073;&#1088;&#1100;%202023/10%20&#1041;&#1072;&#1083;&#1072;&#1085;&#1089;%20&#1052;&#1086;&#1089;&#1082;&#1074;&#1072;%20&#1086;&#1082;&#1090;&#1103;&#1073;&#1088;&#1100;%202023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итиЭн"/>
      <sheetName val="ИА"/>
      <sheetName val="МКС"/>
      <sheetName val="МКС (удалить)"/>
      <sheetName val="МКС+"/>
      <sheetName val="НЕУРЕГУЛ"/>
      <sheetName val="Неур+"/>
      <sheetName val="Ч19"/>
      <sheetName val="Ч19+"/>
      <sheetName val="2Нагат"/>
      <sheetName val="2ИА"/>
      <sheetName val="Новох.15"/>
      <sheetName val="Н.,15"/>
      <sheetName val="Амур"/>
      <sheetName val="Амур+"/>
      <sheetName val="Барк"/>
      <sheetName val="Б+"/>
      <sheetName val="ГазопМКС"/>
      <sheetName val="ГазМКС+"/>
      <sheetName val="Дерб"/>
      <sheetName val="Д+"/>
      <sheetName val="МВС"/>
      <sheetName val="МВС+"/>
      <sheetName val="СК Эн"/>
      <sheetName val="СК+"/>
      <sheetName val="ОЭК+"/>
      <sheetName val="ОЭК ИА+"/>
      <sheetName val="М.свет"/>
      <sheetName val="М+"/>
      <sheetName val="ОЭК"/>
      <sheetName val="ТЭЦ-26 Лесопарк"/>
      <sheetName val="26+"/>
      <sheetName val="ОЭК ИА"/>
      <sheetName val="ЭнТех"/>
      <sheetName val="ЭТ+"/>
      <sheetName val="ТЭЦ-26"/>
      <sheetName val="НМ"/>
      <sheetName val="НМ++"/>
      <sheetName val="ТЭЦ-20"/>
      <sheetName val="20+"/>
      <sheetName val="ТЭЦ-21"/>
      <sheetName val="21+"/>
      <sheetName val="ФСК"/>
      <sheetName val="ФСК+"/>
      <sheetName val="МСК"/>
      <sheetName val="МСК+"/>
      <sheetName val="Мособл"/>
      <sheetName val="Мос+"/>
      <sheetName val="ВДНХ"/>
      <sheetName val="ВДНХ+"/>
      <sheetName val="Синтез"/>
      <sheetName val="С+"/>
      <sheetName val="Ц-1"/>
      <sheetName val="ЦОКК"/>
      <sheetName val="Ц-2"/>
      <sheetName val="С"/>
      <sheetName val="СЗ"/>
      <sheetName val="ЮВ"/>
      <sheetName val="СВ"/>
      <sheetName val="В"/>
      <sheetName val="ВТО"/>
      <sheetName val="ЮГ"/>
      <sheetName val="НМ+"/>
      <sheetName val="ЮЗ"/>
      <sheetName val="З"/>
      <sheetName val="АКТ ОЭК"/>
      <sheetName val="Разбивка по РЭС"/>
      <sheetName val=" Баланс"/>
      <sheetName val="Протокол (Фролова)"/>
      <sheetName val="АктРМР"/>
      <sheetName val="АктДКП"/>
      <sheetName val="разногласи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7">
          <cell r="A7" t="str">
            <v>за апрель 2023 г.</v>
          </cell>
        </row>
      </sheetData>
      <sheetData sheetId="68"/>
      <sheetData sheetId="69"/>
      <sheetData sheetId="70"/>
      <sheetData sheetId="7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итиЭн"/>
      <sheetName val="ИА"/>
      <sheetName val="МКС"/>
      <sheetName val="МКС (удалить)"/>
      <sheetName val="МКС+"/>
      <sheetName val="НЕУРЕГУЛ"/>
      <sheetName val="Неур+"/>
      <sheetName val="Ч19"/>
      <sheetName val="Ч19+"/>
      <sheetName val="2Нагат"/>
      <sheetName val="2ИА"/>
      <sheetName val="Новох.15"/>
      <sheetName val="Н.,15"/>
      <sheetName val="Амур"/>
      <sheetName val="Амур+"/>
      <sheetName val="Барк"/>
      <sheetName val="Б+"/>
      <sheetName val="ГазопМКС"/>
      <sheetName val="ГазМКС+"/>
      <sheetName val="Дерб"/>
      <sheetName val="Д+"/>
      <sheetName val="МВС"/>
      <sheetName val="МВС+"/>
      <sheetName val="ОЭК+"/>
      <sheetName val="ОЭК ИА+"/>
      <sheetName val="СК Эн"/>
      <sheetName val="СК+"/>
      <sheetName val="М.свет"/>
      <sheetName val="М+"/>
      <sheetName val="ОЭК"/>
      <sheetName val="ТЭЦ-26 Лесопарк"/>
      <sheetName val="26+"/>
      <sheetName val="ОЭК ИА"/>
      <sheetName val="ЭнТех"/>
      <sheetName val="ЭТ+"/>
      <sheetName val="ТЭЦ-26"/>
      <sheetName val="НМ"/>
      <sheetName val="НМ++"/>
      <sheetName val="ТЭЦ-20"/>
      <sheetName val="20+"/>
      <sheetName val="ТЭЦ-21"/>
      <sheetName val="21+"/>
      <sheetName val="ФСК"/>
      <sheetName val="ФСК+"/>
      <sheetName val="МСК"/>
      <sheetName val="МСК+"/>
      <sheetName val="Мособл"/>
      <sheetName val="Мос+"/>
      <sheetName val="ВДНХ"/>
      <sheetName val="ВДНХ+"/>
      <sheetName val="Синтез"/>
      <sheetName val="С+"/>
      <sheetName val="Ц-1"/>
      <sheetName val="ЦОКК"/>
      <sheetName val="Ц-2"/>
      <sheetName val="С"/>
      <sheetName val="СЗ"/>
      <sheetName val="ЮВ"/>
      <sheetName val="СВ"/>
      <sheetName val="В"/>
      <sheetName val="ВТО"/>
      <sheetName val="ЮГ"/>
      <sheetName val="НМ+"/>
      <sheetName val="ЮЗ"/>
      <sheetName val="З"/>
      <sheetName val="АКТ ОЭК"/>
      <sheetName val="Разбивка по РЭС"/>
      <sheetName val=" Баланс"/>
      <sheetName val="Протокол (Фролова)"/>
      <sheetName val="АктРМР"/>
      <sheetName val="АктДК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7">
          <cell r="A7" t="str">
            <v>за июль 2023 г.</v>
          </cell>
        </row>
      </sheetData>
      <sheetData sheetId="68">
        <row r="32">
          <cell r="E32">
            <v>53466403.785043009</v>
          </cell>
        </row>
      </sheetData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итиЭн"/>
      <sheetName val="ИА"/>
      <sheetName val="МКС"/>
      <sheetName val="МКС (удалить)"/>
      <sheetName val="МКС+"/>
      <sheetName val="НЕУРЕГУЛ"/>
      <sheetName val="Неур+"/>
      <sheetName val="Ч19"/>
      <sheetName val="Ч19+"/>
      <sheetName val="2Нагат"/>
      <sheetName val="2ИА"/>
      <sheetName val="Новох.15"/>
      <sheetName val="Н.,15"/>
      <sheetName val="Амур"/>
      <sheetName val="Амур+"/>
      <sheetName val="Барк"/>
      <sheetName val="Б+"/>
      <sheetName val="ГазопМКС"/>
      <sheetName val="ГазМКС+"/>
      <sheetName val="Дерб"/>
      <sheetName val="Д+"/>
      <sheetName val="МВС"/>
      <sheetName val="МВС+"/>
      <sheetName val="ОЭК+"/>
      <sheetName val="ОЭК ИА+"/>
      <sheetName val="СК Эн"/>
      <sheetName val="СК+"/>
      <sheetName val="М.свет"/>
      <sheetName val="М+"/>
      <sheetName val="ОЭК"/>
      <sheetName val="ТЭЦ-26 Лесопарк"/>
      <sheetName val="26+"/>
      <sheetName val="ОЭК ИА"/>
      <sheetName val="ЭнТех"/>
      <sheetName val="ЭТ+"/>
      <sheetName val="ТЭЦ-26"/>
      <sheetName val="НМ"/>
      <sheetName val="НМ++"/>
      <sheetName val="ТЭЦ-20"/>
      <sheetName val="20+"/>
      <sheetName val="ТЭЦ-21"/>
      <sheetName val="21+"/>
      <sheetName val="ФСК"/>
      <sheetName val="ФСК+"/>
      <sheetName val="МСК"/>
      <sheetName val="МСК+"/>
      <sheetName val="Мособл"/>
      <sheetName val="Мос+"/>
      <sheetName val="ВДНХ"/>
      <sheetName val="ВДНХ+"/>
      <sheetName val="Синтез"/>
      <sheetName val="С+"/>
      <sheetName val="Ц-1"/>
      <sheetName val="ЦОКК"/>
      <sheetName val="Ц-2"/>
      <sheetName val="С"/>
      <sheetName val="СЗ"/>
      <sheetName val="ЮВ"/>
      <sheetName val="СВ"/>
      <sheetName val="В"/>
      <sheetName val="ВТО"/>
      <sheetName val="ЮГ"/>
      <sheetName val="НМ+"/>
      <sheetName val="ЮЗ"/>
      <sheetName val="З"/>
      <sheetName val="АКТ ОЭК"/>
      <sheetName val="Разбивка по РЭС"/>
      <sheetName val=" Баланс"/>
      <sheetName val="Протокол (Фролова)"/>
      <sheetName val="АктРМР"/>
      <sheetName val="АктДК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7">
          <cell r="A7" t="str">
            <v>за август 2023 г.</v>
          </cell>
        </row>
      </sheetData>
      <sheetData sheetId="68" refreshError="1"/>
      <sheetData sheetId="69" refreshError="1"/>
      <sheetData sheetId="7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итиЭн"/>
      <sheetName val="ИА"/>
      <sheetName val="МКС"/>
      <sheetName val="МКС+"/>
      <sheetName val="НЕУРЕГ"/>
      <sheetName val="Неур+"/>
      <sheetName val="Ч19"/>
      <sheetName val="Ч19+"/>
      <sheetName val="2Нагат"/>
      <sheetName val="2ИА"/>
      <sheetName val="Новох.15"/>
      <sheetName val="Н.,15"/>
      <sheetName val="Амур"/>
      <sheetName val="Амур+"/>
      <sheetName val="Барк"/>
      <sheetName val="Б+"/>
      <sheetName val="ГазопМКС"/>
      <sheetName val="ГазМКС+"/>
      <sheetName val="Дерб"/>
      <sheetName val="Д+"/>
      <sheetName val="МВС"/>
      <sheetName val="МВС+"/>
      <sheetName val="ОЭК+"/>
      <sheetName val="ОЭК ИА+"/>
      <sheetName val="СК Эн"/>
      <sheetName val="СК+"/>
      <sheetName val="М.свет"/>
      <sheetName val="М+"/>
      <sheetName val="ОЭК"/>
      <sheetName val="ТЭЦ-26 Лесопарк"/>
      <sheetName val="26+"/>
      <sheetName val="ОЭК ИА"/>
      <sheetName val="ЭнТех"/>
      <sheetName val="ЭТ+"/>
      <sheetName val="ТЭЦ-26"/>
      <sheetName val="НМ"/>
      <sheetName val="НМ++"/>
      <sheetName val="ТЭЦ-20"/>
      <sheetName val="20+"/>
      <sheetName val="ТЭЦ-21"/>
      <sheetName val="21+"/>
      <sheetName val="ФСК"/>
      <sheetName val="ФСК+"/>
      <sheetName val="МСК"/>
      <sheetName val="МСК+"/>
      <sheetName val="Мособл"/>
      <sheetName val="Мос+"/>
      <sheetName val="ВДНХ"/>
      <sheetName val="ВДНХ+"/>
      <sheetName val="Синтез"/>
      <sheetName val="С+"/>
      <sheetName val="Ц-1"/>
      <sheetName val="ЦОКК"/>
      <sheetName val="Ц-2"/>
      <sheetName val="С"/>
      <sheetName val="СЗ"/>
      <sheetName val="ЮВ"/>
      <sheetName val="СВ"/>
      <sheetName val="В"/>
      <sheetName val="ВТО"/>
      <sheetName val="ЮГ"/>
      <sheetName val="НМ+"/>
      <sheetName val="ЮЗ"/>
      <sheetName val="З"/>
      <sheetName val="АКТ ОЭК"/>
      <sheetName val="Разбивка по РЭС"/>
      <sheetName val=" Баланс"/>
      <sheetName val="Протокол (Фролова)"/>
      <sheetName val="Акт66-1544"/>
      <sheetName val="АктДК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7">
          <cell r="A7" t="str">
            <v>за сентябрь 2023 г.</v>
          </cell>
        </row>
      </sheetData>
      <sheetData sheetId="67"/>
      <sheetData sheetId="68"/>
      <sheetData sheetId="6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итиЭн"/>
      <sheetName val="СЭ+"/>
      <sheetName val="МКС"/>
      <sheetName val="МКС+"/>
      <sheetName val="НЕУРЕГ"/>
      <sheetName val="Неур+"/>
      <sheetName val="МВС"/>
      <sheetName val="МВС+"/>
      <sheetName val="Монолит Эн"/>
      <sheetName val="Мон+"/>
      <sheetName val="М.свет"/>
      <sheetName val="М+"/>
      <sheetName val="ОЭК"/>
      <sheetName val="ОЭК ИА"/>
      <sheetName val="ЭнТех"/>
      <sheetName val="ЭТ+"/>
      <sheetName val="НМ"/>
      <sheetName val="НМ++"/>
      <sheetName val="ТЭЦ-20"/>
      <sheetName val="20+"/>
      <sheetName val="ТЭЦ-21"/>
      <sheetName val="21+"/>
      <sheetName val="ФСК"/>
      <sheetName val="ФСК+"/>
      <sheetName val="МСК"/>
      <sheetName val="МСК+"/>
      <sheetName val="Мособл"/>
      <sheetName val="Мос+"/>
      <sheetName val="ВДНХ"/>
      <sheetName val="ВДНХ+"/>
      <sheetName val="Синтез"/>
      <sheetName val="С+"/>
      <sheetName val="Ц-1"/>
      <sheetName val="ЦОКК"/>
      <sheetName val="Ц-2"/>
      <sheetName val="С"/>
      <sheetName val="СЗ"/>
      <sheetName val="ЮВ"/>
      <sheetName val="СВ"/>
      <sheetName val="В"/>
      <sheetName val="ВТО"/>
      <sheetName val="ЮГ"/>
      <sheetName val="НМ+"/>
      <sheetName val="ЮЗ"/>
      <sheetName val="З"/>
      <sheetName val="Разбивка по РЭС"/>
      <sheetName val=" Баланс"/>
      <sheetName val="Протокол (Фролова)"/>
      <sheetName val="Акт66-1544"/>
      <sheetName val="АктДКП"/>
      <sheetName val="АКТ ОЭ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7">
          <cell r="A7" t="str">
            <v>за октябрь 2023 г.</v>
          </cell>
        </row>
      </sheetData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2"/>
  <sheetViews>
    <sheetView zoomScale="55" zoomScaleNormal="55" workbookViewId="0">
      <selection sqref="A1:XFD1048576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200" t="s">
        <v>0</v>
      </c>
      <c r="I2" s="200"/>
      <c r="J2" s="200"/>
      <c r="K2" s="2"/>
    </row>
    <row r="3" spans="1:11" ht="40.5" customHeight="1" x14ac:dyDescent="0.25">
      <c r="H3" s="201" t="s">
        <v>1</v>
      </c>
      <c r="I3" s="201"/>
      <c r="J3" s="201"/>
      <c r="K3" s="3"/>
    </row>
    <row r="4" spans="1:11" x14ac:dyDescent="0.25">
      <c r="A4" s="202" t="s">
        <v>2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</row>
    <row r="5" spans="1:11" x14ac:dyDescent="0.25">
      <c r="A5" s="202" t="s">
        <v>3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</row>
    <row r="6" spans="1:11" ht="15.75" customHeight="1" x14ac:dyDescent="0.25">
      <c r="A6" s="199" t="s">
        <v>102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</row>
    <row r="7" spans="1:11" ht="15.75" customHeight="1" x14ac:dyDescent="0.25">
      <c r="A7" s="199" t="s">
        <v>130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</row>
    <row r="8" spans="1:11" ht="15.75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</row>
    <row r="9" spans="1:11" ht="15.75" customHeight="1" x14ac:dyDescent="0.25">
      <c r="A9" s="173" t="s">
        <v>4</v>
      </c>
      <c r="B9" s="186" t="s">
        <v>5</v>
      </c>
      <c r="C9" s="187"/>
      <c r="D9" s="190" t="s">
        <v>6</v>
      </c>
      <c r="E9" s="192" t="s">
        <v>7</v>
      </c>
      <c r="F9" s="193"/>
      <c r="G9" s="193"/>
      <c r="H9" s="193"/>
      <c r="I9" s="193"/>
      <c r="J9" s="193"/>
      <c r="K9" s="194"/>
    </row>
    <row r="10" spans="1:11" ht="51" customHeight="1" x14ac:dyDescent="0.25">
      <c r="A10" s="174"/>
      <c r="B10" s="188"/>
      <c r="C10" s="189"/>
      <c r="D10" s="191"/>
      <c r="E10" s="54" t="s">
        <v>8</v>
      </c>
      <c r="F10" s="54" t="s">
        <v>9</v>
      </c>
      <c r="G10" s="54" t="s">
        <v>10</v>
      </c>
      <c r="H10" s="54" t="s">
        <v>11</v>
      </c>
      <c r="I10" s="54" t="s">
        <v>12</v>
      </c>
      <c r="J10" s="54" t="s">
        <v>13</v>
      </c>
      <c r="K10" s="54" t="s">
        <v>14</v>
      </c>
    </row>
    <row r="11" spans="1:11" x14ac:dyDescent="0.25">
      <c r="A11" s="56">
        <v>1</v>
      </c>
      <c r="B11" s="195">
        <v>2</v>
      </c>
      <c r="C11" s="196"/>
      <c r="D11" s="53">
        <v>3</v>
      </c>
      <c r="E11" s="22">
        <v>4</v>
      </c>
      <c r="F11" s="22">
        <v>5</v>
      </c>
      <c r="G11" s="54">
        <v>6</v>
      </c>
      <c r="H11" s="54">
        <v>7</v>
      </c>
      <c r="I11" s="54">
        <v>8</v>
      </c>
      <c r="J11" s="54">
        <v>9</v>
      </c>
      <c r="K11" s="54">
        <v>10</v>
      </c>
    </row>
    <row r="12" spans="1:11" ht="33.75" customHeight="1" x14ac:dyDescent="0.25">
      <c r="A12" s="23">
        <v>1</v>
      </c>
      <c r="B12" s="169" t="s">
        <v>15</v>
      </c>
      <c r="C12" s="170"/>
      <c r="D12" s="24" t="s">
        <v>16</v>
      </c>
      <c r="E12" s="43">
        <v>76077214</v>
      </c>
      <c r="F12" s="43"/>
      <c r="G12" s="43">
        <v>76077214</v>
      </c>
      <c r="H12" s="43">
        <v>17771007</v>
      </c>
      <c r="I12" s="43">
        <v>0</v>
      </c>
      <c r="J12" s="43">
        <v>58306207</v>
      </c>
      <c r="K12" s="43">
        <v>0</v>
      </c>
    </row>
    <row r="13" spans="1:11" ht="33.75" customHeight="1" x14ac:dyDescent="0.25">
      <c r="A13" s="25" t="s">
        <v>17</v>
      </c>
      <c r="B13" s="182" t="s">
        <v>111</v>
      </c>
      <c r="C13" s="183"/>
      <c r="D13" s="26" t="s">
        <v>16</v>
      </c>
      <c r="E13" s="44">
        <v>49313127</v>
      </c>
      <c r="F13" s="44"/>
      <c r="G13" s="44">
        <v>49313127</v>
      </c>
      <c r="H13" s="44">
        <v>8041876</v>
      </c>
      <c r="I13" s="44">
        <v>0</v>
      </c>
      <c r="J13" s="44">
        <v>41271251</v>
      </c>
      <c r="K13" s="44">
        <v>0</v>
      </c>
    </row>
    <row r="14" spans="1:11" ht="33.75" customHeight="1" x14ac:dyDescent="0.25">
      <c r="A14" s="27" t="s">
        <v>18</v>
      </c>
      <c r="B14" s="180" t="s">
        <v>112</v>
      </c>
      <c r="C14" s="181"/>
      <c r="D14" s="24" t="s">
        <v>16</v>
      </c>
      <c r="E14" s="45">
        <v>27045861</v>
      </c>
      <c r="F14" s="45"/>
      <c r="G14" s="45">
        <v>27045861</v>
      </c>
      <c r="H14" s="45">
        <v>0</v>
      </c>
      <c r="I14" s="45">
        <v>0</v>
      </c>
      <c r="J14" s="45">
        <v>27045861</v>
      </c>
      <c r="K14" s="45"/>
    </row>
    <row r="15" spans="1:11" ht="33.75" customHeight="1" x14ac:dyDescent="0.25">
      <c r="A15" s="27" t="s">
        <v>19</v>
      </c>
      <c r="B15" s="180" t="s">
        <v>113</v>
      </c>
      <c r="C15" s="181"/>
      <c r="D15" s="24" t="s">
        <v>16</v>
      </c>
      <c r="E15" s="45">
        <v>13851294</v>
      </c>
      <c r="F15" s="45"/>
      <c r="G15" s="45">
        <v>13851294</v>
      </c>
      <c r="H15" s="45">
        <v>0</v>
      </c>
      <c r="I15" s="45">
        <v>0</v>
      </c>
      <c r="J15" s="45">
        <v>13851294</v>
      </c>
      <c r="K15" s="45">
        <v>0</v>
      </c>
    </row>
    <row r="16" spans="1:11" ht="33.75" customHeight="1" x14ac:dyDescent="0.25">
      <c r="A16" s="27" t="s">
        <v>20</v>
      </c>
      <c r="B16" s="180" t="s">
        <v>114</v>
      </c>
      <c r="C16" s="181"/>
      <c r="D16" s="24" t="s">
        <v>16</v>
      </c>
      <c r="E16" s="45">
        <v>8041876</v>
      </c>
      <c r="F16" s="45"/>
      <c r="G16" s="45">
        <v>8041876</v>
      </c>
      <c r="H16" s="45">
        <v>8041876</v>
      </c>
      <c r="I16" s="45">
        <v>0</v>
      </c>
      <c r="J16" s="45">
        <v>0</v>
      </c>
      <c r="K16" s="45">
        <v>0</v>
      </c>
    </row>
    <row r="17" spans="1:11" ht="33.75" customHeight="1" x14ac:dyDescent="0.25">
      <c r="A17" s="28" t="s">
        <v>21</v>
      </c>
      <c r="B17" s="197" t="s">
        <v>129</v>
      </c>
      <c r="C17" s="198"/>
      <c r="D17" s="29" t="s">
        <v>16</v>
      </c>
      <c r="E17" s="46">
        <v>374096</v>
      </c>
      <c r="F17" s="46"/>
      <c r="G17" s="46">
        <v>374096</v>
      </c>
      <c r="H17" s="46">
        <v>0</v>
      </c>
      <c r="I17" s="46">
        <v>0</v>
      </c>
      <c r="J17" s="46">
        <v>374096</v>
      </c>
      <c r="K17" s="46">
        <v>0</v>
      </c>
    </row>
    <row r="18" spans="1:11" ht="33.75" customHeight="1" x14ac:dyDescent="0.25">
      <c r="A18" s="25" t="s">
        <v>22</v>
      </c>
      <c r="B18" s="182" t="s">
        <v>23</v>
      </c>
      <c r="C18" s="183"/>
      <c r="D18" s="26" t="s">
        <v>16</v>
      </c>
      <c r="E18" s="44">
        <v>1404807</v>
      </c>
      <c r="F18" s="44"/>
      <c r="G18" s="44">
        <v>1404807</v>
      </c>
      <c r="H18" s="44">
        <v>1404807</v>
      </c>
      <c r="I18" s="44">
        <v>0</v>
      </c>
      <c r="J18" s="44">
        <v>0</v>
      </c>
      <c r="K18" s="44">
        <v>0</v>
      </c>
    </row>
    <row r="19" spans="1:11" ht="33.75" customHeight="1" x14ac:dyDescent="0.25">
      <c r="A19" s="27" t="s">
        <v>24</v>
      </c>
      <c r="B19" s="180" t="s">
        <v>25</v>
      </c>
      <c r="C19" s="181"/>
      <c r="D19" s="24" t="s">
        <v>16</v>
      </c>
      <c r="E19" s="45">
        <v>0</v>
      </c>
      <c r="F19" s="45"/>
      <c r="G19" s="45">
        <v>0</v>
      </c>
      <c r="H19" s="45">
        <v>0</v>
      </c>
      <c r="I19" s="45">
        <v>0</v>
      </c>
      <c r="J19" s="45">
        <v>0</v>
      </c>
      <c r="K19" s="45">
        <v>0</v>
      </c>
    </row>
    <row r="20" spans="1:11" ht="33.75" customHeight="1" x14ac:dyDescent="0.25">
      <c r="A20" s="27" t="s">
        <v>26</v>
      </c>
      <c r="B20" s="180" t="s">
        <v>27</v>
      </c>
      <c r="C20" s="181"/>
      <c r="D20" s="24" t="s">
        <v>16</v>
      </c>
      <c r="E20" s="45">
        <v>1404807</v>
      </c>
      <c r="F20" s="45"/>
      <c r="G20" s="45">
        <v>1404807</v>
      </c>
      <c r="H20" s="45">
        <v>1404807</v>
      </c>
      <c r="I20" s="45">
        <v>0</v>
      </c>
      <c r="J20" s="45">
        <v>0</v>
      </c>
      <c r="K20" s="45">
        <v>0</v>
      </c>
    </row>
    <row r="21" spans="1:11" ht="33.75" customHeight="1" x14ac:dyDescent="0.25">
      <c r="A21" s="25" t="s">
        <v>28</v>
      </c>
      <c r="B21" s="182" t="s">
        <v>29</v>
      </c>
      <c r="C21" s="183"/>
      <c r="D21" s="26" t="s">
        <v>16</v>
      </c>
      <c r="E21" s="40">
        <v>2335316</v>
      </c>
      <c r="F21" s="40"/>
      <c r="G21" s="40">
        <v>2335316</v>
      </c>
      <c r="H21" s="40">
        <v>875961</v>
      </c>
      <c r="I21" s="40">
        <v>0</v>
      </c>
      <c r="J21" s="40">
        <v>1459355</v>
      </c>
      <c r="K21" s="40">
        <v>0</v>
      </c>
    </row>
    <row r="22" spans="1:11" ht="33.75" customHeight="1" x14ac:dyDescent="0.25">
      <c r="A22" s="27" t="s">
        <v>30</v>
      </c>
      <c r="B22" s="180" t="s">
        <v>31</v>
      </c>
      <c r="C22" s="181"/>
      <c r="D22" s="24" t="s">
        <v>16</v>
      </c>
      <c r="E22" s="41">
        <v>568353</v>
      </c>
      <c r="F22" s="41"/>
      <c r="G22" s="41">
        <v>568353</v>
      </c>
      <c r="H22" s="41">
        <v>0</v>
      </c>
      <c r="I22" s="41">
        <v>0</v>
      </c>
      <c r="J22" s="41">
        <v>568353</v>
      </c>
      <c r="K22" s="41">
        <v>0</v>
      </c>
    </row>
    <row r="23" spans="1:11" ht="33.75" customHeight="1" x14ac:dyDescent="0.25">
      <c r="A23" s="27" t="s">
        <v>32</v>
      </c>
      <c r="B23" s="180" t="s">
        <v>110</v>
      </c>
      <c r="C23" s="181"/>
      <c r="D23" s="24" t="s">
        <v>16</v>
      </c>
      <c r="E23" s="42">
        <v>891002</v>
      </c>
      <c r="F23" s="42"/>
      <c r="G23" s="42">
        <v>891002</v>
      </c>
      <c r="H23" s="42">
        <v>0</v>
      </c>
      <c r="I23" s="42">
        <v>0</v>
      </c>
      <c r="J23" s="42">
        <v>891002</v>
      </c>
      <c r="K23" s="41">
        <v>0</v>
      </c>
    </row>
    <row r="24" spans="1:11" ht="33.75" customHeight="1" x14ac:dyDescent="0.25">
      <c r="A24" s="27" t="s">
        <v>33</v>
      </c>
      <c r="B24" s="180" t="s">
        <v>120</v>
      </c>
      <c r="C24" s="181"/>
      <c r="D24" s="24" t="s">
        <v>16</v>
      </c>
      <c r="E24" s="42">
        <v>875961</v>
      </c>
      <c r="F24" s="42"/>
      <c r="G24" s="42">
        <v>875961</v>
      </c>
      <c r="H24" s="42">
        <v>875961</v>
      </c>
      <c r="I24" s="41">
        <v>0</v>
      </c>
      <c r="J24" s="41">
        <v>0</v>
      </c>
      <c r="K24" s="41">
        <v>0</v>
      </c>
    </row>
    <row r="25" spans="1:11" ht="33.75" customHeight="1" x14ac:dyDescent="0.25">
      <c r="A25" s="27"/>
      <c r="B25" s="180" t="s">
        <v>125</v>
      </c>
      <c r="C25" s="181"/>
      <c r="D25" s="24"/>
      <c r="E25" s="42">
        <v>0</v>
      </c>
      <c r="F25" s="42"/>
      <c r="G25" s="42">
        <v>0</v>
      </c>
      <c r="H25" s="42"/>
      <c r="I25" s="41"/>
      <c r="J25" s="41"/>
      <c r="K25" s="41"/>
    </row>
    <row r="26" spans="1:11" ht="33.75" customHeight="1" x14ac:dyDescent="0.25">
      <c r="A26" s="25" t="s">
        <v>34</v>
      </c>
      <c r="B26" s="182" t="s">
        <v>35</v>
      </c>
      <c r="C26" s="183"/>
      <c r="D26" s="26" t="s">
        <v>16</v>
      </c>
      <c r="E26" s="44">
        <v>23023964</v>
      </c>
      <c r="F26" s="44"/>
      <c r="G26" s="44">
        <v>23023964</v>
      </c>
      <c r="H26" s="44">
        <v>7448363</v>
      </c>
      <c r="I26" s="44">
        <v>0</v>
      </c>
      <c r="J26" s="44">
        <v>15575601</v>
      </c>
      <c r="K26" s="44">
        <v>0</v>
      </c>
    </row>
    <row r="27" spans="1:11" ht="33.75" customHeight="1" x14ac:dyDescent="0.25">
      <c r="A27" s="27" t="s">
        <v>36</v>
      </c>
      <c r="B27" s="169" t="s">
        <v>37</v>
      </c>
      <c r="C27" s="170"/>
      <c r="D27" s="24" t="s">
        <v>16</v>
      </c>
      <c r="E27" s="45">
        <v>16364922</v>
      </c>
      <c r="F27" s="45"/>
      <c r="G27" s="45">
        <v>16364922</v>
      </c>
      <c r="H27" s="45">
        <v>7448363</v>
      </c>
      <c r="I27" s="45">
        <v>0</v>
      </c>
      <c r="J27" s="45">
        <v>8916559</v>
      </c>
      <c r="K27" s="45">
        <v>0</v>
      </c>
    </row>
    <row r="28" spans="1:11" ht="33.75" customHeight="1" x14ac:dyDescent="0.25">
      <c r="A28" s="27" t="s">
        <v>38</v>
      </c>
      <c r="B28" s="169" t="s">
        <v>39</v>
      </c>
      <c r="C28" s="170"/>
      <c r="D28" s="24" t="s">
        <v>16</v>
      </c>
      <c r="E28" s="45">
        <v>214160</v>
      </c>
      <c r="F28" s="45"/>
      <c r="G28" s="45">
        <v>214160</v>
      </c>
      <c r="H28" s="45"/>
      <c r="I28" s="45"/>
      <c r="J28" s="45">
        <v>214160</v>
      </c>
      <c r="K28" s="45"/>
    </row>
    <row r="29" spans="1:11" ht="33.75" customHeight="1" x14ac:dyDescent="0.25">
      <c r="A29" s="27" t="s">
        <v>40</v>
      </c>
      <c r="B29" s="169" t="s">
        <v>127</v>
      </c>
      <c r="C29" s="170"/>
      <c r="D29" s="24" t="s">
        <v>16</v>
      </c>
      <c r="E29" s="45">
        <v>744034</v>
      </c>
      <c r="F29" s="45"/>
      <c r="G29" s="45">
        <v>744034</v>
      </c>
      <c r="H29" s="45">
        <v>0</v>
      </c>
      <c r="I29" s="45">
        <v>0</v>
      </c>
      <c r="J29" s="45">
        <v>744034</v>
      </c>
      <c r="K29" s="45">
        <v>0</v>
      </c>
    </row>
    <row r="30" spans="1:11" ht="33.75" customHeight="1" x14ac:dyDescent="0.25">
      <c r="A30" s="27" t="s">
        <v>41</v>
      </c>
      <c r="B30" s="169" t="s">
        <v>103</v>
      </c>
      <c r="C30" s="170"/>
      <c r="D30" s="24" t="s">
        <v>16</v>
      </c>
      <c r="E30" s="45">
        <v>4610400</v>
      </c>
      <c r="F30" s="45"/>
      <c r="G30" s="45">
        <v>4610400</v>
      </c>
      <c r="H30" s="45"/>
      <c r="I30" s="45"/>
      <c r="J30" s="45">
        <v>4610400</v>
      </c>
      <c r="K30" s="45"/>
    </row>
    <row r="31" spans="1:11" ht="33.75" customHeight="1" x14ac:dyDescent="0.25">
      <c r="A31" s="27" t="s">
        <v>118</v>
      </c>
      <c r="B31" s="169" t="s">
        <v>119</v>
      </c>
      <c r="C31" s="170"/>
      <c r="D31" s="24" t="s">
        <v>16</v>
      </c>
      <c r="E31" s="45">
        <v>1090448</v>
      </c>
      <c r="F31" s="45"/>
      <c r="G31" s="45">
        <v>1090448</v>
      </c>
      <c r="H31" s="45"/>
      <c r="I31" s="45"/>
      <c r="J31" s="45">
        <v>1090448</v>
      </c>
      <c r="K31" s="45"/>
    </row>
    <row r="32" spans="1:11" ht="33.75" customHeight="1" x14ac:dyDescent="0.25">
      <c r="A32" s="25" t="s">
        <v>42</v>
      </c>
      <c r="B32" s="182" t="s">
        <v>43</v>
      </c>
      <c r="C32" s="183"/>
      <c r="D32" s="26" t="s">
        <v>16</v>
      </c>
      <c r="E32" s="47">
        <v>75794096</v>
      </c>
      <c r="F32" s="44"/>
      <c r="G32" s="47">
        <v>75794096</v>
      </c>
      <c r="H32" s="47">
        <v>0</v>
      </c>
      <c r="I32" s="47">
        <v>0</v>
      </c>
      <c r="J32" s="47">
        <v>36420240</v>
      </c>
      <c r="K32" s="47">
        <v>39373856</v>
      </c>
    </row>
    <row r="33" spans="1:11" ht="33.75" customHeight="1" x14ac:dyDescent="0.25">
      <c r="A33" s="23" t="s">
        <v>44</v>
      </c>
      <c r="B33" s="169" t="s">
        <v>45</v>
      </c>
      <c r="C33" s="170"/>
      <c r="D33" s="30" t="s">
        <v>16</v>
      </c>
      <c r="E33" s="31">
        <v>73487765</v>
      </c>
      <c r="F33" s="31"/>
      <c r="G33" s="31">
        <v>73487765</v>
      </c>
      <c r="H33" s="31">
        <v>0</v>
      </c>
      <c r="I33" s="31">
        <v>0</v>
      </c>
      <c r="J33" s="31">
        <v>34341926</v>
      </c>
      <c r="K33" s="31">
        <v>39145839</v>
      </c>
    </row>
    <row r="34" spans="1:11" ht="48" customHeight="1" x14ac:dyDescent="0.25">
      <c r="A34" s="23" t="s">
        <v>46</v>
      </c>
      <c r="B34" s="184" t="s">
        <v>115</v>
      </c>
      <c r="C34" s="185"/>
      <c r="D34" s="24" t="s">
        <v>16</v>
      </c>
      <c r="E34" s="31">
        <v>63153079</v>
      </c>
      <c r="F34" s="31"/>
      <c r="G34" s="31">
        <v>63153079</v>
      </c>
      <c r="H34" s="32">
        <v>0</v>
      </c>
      <c r="I34" s="32">
        <v>0</v>
      </c>
      <c r="J34" s="31">
        <v>24089173</v>
      </c>
      <c r="K34" s="31">
        <v>39063906</v>
      </c>
    </row>
    <row r="35" spans="1:11" ht="31.5" customHeight="1" x14ac:dyDescent="0.25">
      <c r="A35" s="27" t="s">
        <v>47</v>
      </c>
      <c r="B35" s="169" t="s">
        <v>48</v>
      </c>
      <c r="C35" s="170"/>
      <c r="D35" s="30" t="s">
        <v>16</v>
      </c>
      <c r="E35" s="31">
        <v>2302590</v>
      </c>
      <c r="F35" s="33"/>
      <c r="G35" s="33">
        <v>2302590</v>
      </c>
      <c r="H35" s="33"/>
      <c r="I35" s="34"/>
      <c r="J35" s="33">
        <v>1742126</v>
      </c>
      <c r="K35" s="33">
        <v>560464</v>
      </c>
    </row>
    <row r="36" spans="1:11" ht="31.5" customHeight="1" x14ac:dyDescent="0.25">
      <c r="A36" s="27" t="s">
        <v>49</v>
      </c>
      <c r="B36" s="169" t="s">
        <v>50</v>
      </c>
      <c r="C36" s="170"/>
      <c r="D36" s="24" t="s">
        <v>16</v>
      </c>
      <c r="E36" s="31">
        <v>7880458</v>
      </c>
      <c r="F36" s="33"/>
      <c r="G36" s="33">
        <v>7880458</v>
      </c>
      <c r="H36" s="33">
        <v>0</v>
      </c>
      <c r="I36" s="33"/>
      <c r="J36" s="33">
        <v>3865519</v>
      </c>
      <c r="K36" s="33">
        <v>4014939</v>
      </c>
    </row>
    <row r="37" spans="1:11" ht="31.5" customHeight="1" x14ac:dyDescent="0.25">
      <c r="A37" s="27" t="s">
        <v>51</v>
      </c>
      <c r="B37" s="169" t="s">
        <v>52</v>
      </c>
      <c r="C37" s="170"/>
      <c r="D37" s="24" t="s">
        <v>16</v>
      </c>
      <c r="E37" s="31">
        <v>2350559</v>
      </c>
      <c r="F37" s="33"/>
      <c r="G37" s="33">
        <v>2350559</v>
      </c>
      <c r="H37" s="33"/>
      <c r="I37" s="33"/>
      <c r="J37" s="33">
        <v>1155812</v>
      </c>
      <c r="K37" s="33">
        <v>1194747</v>
      </c>
    </row>
    <row r="38" spans="1:11" ht="31.5" customHeight="1" x14ac:dyDescent="0.25">
      <c r="A38" s="27" t="s">
        <v>53</v>
      </c>
      <c r="B38" s="169" t="s">
        <v>54</v>
      </c>
      <c r="C38" s="170"/>
      <c r="D38" s="24" t="s">
        <v>16</v>
      </c>
      <c r="E38" s="31">
        <v>9439154</v>
      </c>
      <c r="F38" s="33"/>
      <c r="G38" s="33">
        <v>9439154</v>
      </c>
      <c r="H38" s="33"/>
      <c r="I38" s="33"/>
      <c r="J38" s="33">
        <v>2194578</v>
      </c>
      <c r="K38" s="33">
        <v>7244576</v>
      </c>
    </row>
    <row r="39" spans="1:11" ht="31.5" customHeight="1" x14ac:dyDescent="0.25">
      <c r="A39" s="27" t="s">
        <v>55</v>
      </c>
      <c r="B39" s="169" t="s">
        <v>56</v>
      </c>
      <c r="C39" s="170"/>
      <c r="D39" s="24" t="s">
        <v>16</v>
      </c>
      <c r="E39" s="31">
        <v>16714310</v>
      </c>
      <c r="F39" s="33"/>
      <c r="G39" s="35">
        <v>16714310</v>
      </c>
      <c r="H39" s="33"/>
      <c r="I39" s="33"/>
      <c r="J39" s="35">
        <v>3188221</v>
      </c>
      <c r="K39" s="35">
        <v>13526089</v>
      </c>
    </row>
    <row r="40" spans="1:11" ht="31.5" customHeight="1" x14ac:dyDescent="0.25">
      <c r="A40" s="27" t="s">
        <v>57</v>
      </c>
      <c r="B40" s="169" t="s">
        <v>58</v>
      </c>
      <c r="C40" s="170"/>
      <c r="D40" s="24" t="s">
        <v>16</v>
      </c>
      <c r="E40" s="31">
        <v>3171403</v>
      </c>
      <c r="F40" s="33"/>
      <c r="G40" s="33">
        <v>3171403</v>
      </c>
      <c r="H40" s="33">
        <v>0</v>
      </c>
      <c r="I40" s="33"/>
      <c r="J40" s="33">
        <v>1656643</v>
      </c>
      <c r="K40" s="33">
        <v>1514760</v>
      </c>
    </row>
    <row r="41" spans="1:11" ht="31.5" customHeight="1" x14ac:dyDescent="0.25">
      <c r="A41" s="27" t="s">
        <v>59</v>
      </c>
      <c r="B41" s="169" t="s">
        <v>60</v>
      </c>
      <c r="C41" s="170"/>
      <c r="D41" s="24" t="s">
        <v>16</v>
      </c>
      <c r="E41" s="31">
        <v>743643</v>
      </c>
      <c r="F41" s="33"/>
      <c r="G41" s="33">
        <v>743643</v>
      </c>
      <c r="H41" s="33"/>
      <c r="I41" s="33"/>
      <c r="J41" s="33">
        <v>430214</v>
      </c>
      <c r="K41" s="33">
        <v>313429</v>
      </c>
    </row>
    <row r="42" spans="1:11" ht="31.5" customHeight="1" x14ac:dyDescent="0.25">
      <c r="A42" s="27" t="s">
        <v>61</v>
      </c>
      <c r="B42" s="169" t="s">
        <v>126</v>
      </c>
      <c r="C42" s="170"/>
      <c r="D42" s="24" t="s">
        <v>16</v>
      </c>
      <c r="E42" s="31">
        <v>5411552</v>
      </c>
      <c r="F42" s="33"/>
      <c r="G42" s="33">
        <v>5411552</v>
      </c>
      <c r="H42" s="33"/>
      <c r="I42" s="33"/>
      <c r="J42" s="33">
        <v>1684159</v>
      </c>
      <c r="K42" s="33">
        <v>3727393</v>
      </c>
    </row>
    <row r="43" spans="1:11" ht="31.5" customHeight="1" x14ac:dyDescent="0.25">
      <c r="A43" s="27" t="s">
        <v>62</v>
      </c>
      <c r="B43" s="169" t="s">
        <v>63</v>
      </c>
      <c r="C43" s="170"/>
      <c r="D43" s="24" t="s">
        <v>16</v>
      </c>
      <c r="E43" s="31">
        <v>2251960</v>
      </c>
      <c r="F43" s="33"/>
      <c r="G43" s="33">
        <v>2251960</v>
      </c>
      <c r="H43" s="33"/>
      <c r="I43" s="33"/>
      <c r="J43" s="33">
        <v>751610</v>
      </c>
      <c r="K43" s="33">
        <v>1500350</v>
      </c>
    </row>
    <row r="44" spans="1:11" ht="31.5" customHeight="1" x14ac:dyDescent="0.25">
      <c r="A44" s="27" t="s">
        <v>64</v>
      </c>
      <c r="B44" s="169" t="s">
        <v>65</v>
      </c>
      <c r="C44" s="170"/>
      <c r="D44" s="24" t="s">
        <v>16</v>
      </c>
      <c r="E44" s="31">
        <v>10817106</v>
      </c>
      <c r="F44" s="33"/>
      <c r="G44" s="33">
        <v>10817106</v>
      </c>
      <c r="H44" s="33"/>
      <c r="I44" s="33"/>
      <c r="J44" s="35">
        <v>6368182</v>
      </c>
      <c r="K44" s="35">
        <v>4448924</v>
      </c>
    </row>
    <row r="45" spans="1:11" ht="31.5" customHeight="1" x14ac:dyDescent="0.25">
      <c r="A45" s="27" t="s">
        <v>66</v>
      </c>
      <c r="B45" s="169" t="s">
        <v>116</v>
      </c>
      <c r="C45" s="170"/>
      <c r="D45" s="24" t="s">
        <v>16</v>
      </c>
      <c r="E45" s="31">
        <v>0</v>
      </c>
      <c r="F45" s="33"/>
      <c r="G45" s="33">
        <v>0</v>
      </c>
      <c r="H45" s="33"/>
      <c r="I45" s="33"/>
      <c r="J45" s="33"/>
      <c r="K45" s="33"/>
    </row>
    <row r="46" spans="1:11" ht="31.5" customHeight="1" x14ac:dyDescent="0.25">
      <c r="A46" s="27" t="s">
        <v>67</v>
      </c>
      <c r="B46" s="169" t="s">
        <v>122</v>
      </c>
      <c r="C46" s="170"/>
      <c r="D46" s="24" t="s">
        <v>16</v>
      </c>
      <c r="E46" s="31">
        <v>60272</v>
      </c>
      <c r="F46" s="33"/>
      <c r="G46" s="33">
        <v>60272</v>
      </c>
      <c r="H46" s="33"/>
      <c r="I46" s="33"/>
      <c r="J46" s="33">
        <v>17371</v>
      </c>
      <c r="K46" s="33">
        <v>42901</v>
      </c>
    </row>
    <row r="47" spans="1:11" ht="31.5" customHeight="1" x14ac:dyDescent="0.25">
      <c r="A47" s="27" t="s">
        <v>124</v>
      </c>
      <c r="B47" s="169" t="s">
        <v>123</v>
      </c>
      <c r="C47" s="170"/>
      <c r="D47" s="24" t="s">
        <v>16</v>
      </c>
      <c r="E47" s="31">
        <v>2010072</v>
      </c>
      <c r="F47" s="33"/>
      <c r="G47" s="33">
        <v>2010072</v>
      </c>
      <c r="H47" s="33"/>
      <c r="I47" s="33"/>
      <c r="J47" s="33">
        <v>1034738</v>
      </c>
      <c r="K47" s="33">
        <v>975334</v>
      </c>
    </row>
    <row r="48" spans="1:11" ht="31.5" customHeight="1" x14ac:dyDescent="0.25">
      <c r="A48" s="23" t="s">
        <v>68</v>
      </c>
      <c r="B48" s="169" t="s">
        <v>106</v>
      </c>
      <c r="C48" s="170"/>
      <c r="D48" s="24" t="s">
        <v>16</v>
      </c>
      <c r="E48" s="31">
        <v>10334686</v>
      </c>
      <c r="F48" s="33"/>
      <c r="G48" s="33">
        <v>10334686</v>
      </c>
      <c r="H48" s="33">
        <v>0</v>
      </c>
      <c r="I48" s="33"/>
      <c r="J48" s="33">
        <v>10252753</v>
      </c>
      <c r="K48" s="33">
        <v>81933</v>
      </c>
    </row>
    <row r="49" spans="1:11" ht="34.5" customHeight="1" x14ac:dyDescent="0.25">
      <c r="A49" s="27" t="s">
        <v>69</v>
      </c>
      <c r="B49" s="180" t="s">
        <v>70</v>
      </c>
      <c r="C49" s="181"/>
      <c r="D49" s="24" t="s">
        <v>16</v>
      </c>
      <c r="E49" s="33"/>
      <c r="F49" s="33"/>
      <c r="G49" s="33"/>
      <c r="H49" s="33"/>
      <c r="I49" s="33"/>
      <c r="J49" s="33"/>
      <c r="K49" s="33">
        <v>0</v>
      </c>
    </row>
    <row r="50" spans="1:11" ht="31.5" customHeight="1" x14ac:dyDescent="0.25">
      <c r="A50" s="23" t="s">
        <v>71</v>
      </c>
      <c r="B50" s="169" t="s">
        <v>72</v>
      </c>
      <c r="C50" s="170"/>
      <c r="D50" s="24" t="s">
        <v>16</v>
      </c>
      <c r="E50" s="31">
        <v>0</v>
      </c>
      <c r="F50" s="31"/>
      <c r="G50" s="33">
        <v>0</v>
      </c>
      <c r="H50" s="33">
        <v>0</v>
      </c>
      <c r="I50" s="33">
        <v>0</v>
      </c>
      <c r="J50" s="33">
        <v>0</v>
      </c>
      <c r="K50" s="33">
        <v>0</v>
      </c>
    </row>
    <row r="51" spans="1:11" ht="28.5" customHeight="1" x14ac:dyDescent="0.25">
      <c r="A51" s="23" t="s">
        <v>73</v>
      </c>
      <c r="B51" s="169" t="s">
        <v>74</v>
      </c>
      <c r="C51" s="170"/>
      <c r="D51" s="24" t="s">
        <v>16</v>
      </c>
      <c r="E51" s="45">
        <v>2098225</v>
      </c>
      <c r="F51" s="45"/>
      <c r="G51" s="48">
        <v>2098225</v>
      </c>
      <c r="H51" s="48">
        <v>0</v>
      </c>
      <c r="I51" s="48">
        <v>0</v>
      </c>
      <c r="J51" s="48">
        <v>2071163</v>
      </c>
      <c r="K51" s="48">
        <v>27062</v>
      </c>
    </row>
    <row r="52" spans="1:11" ht="28.5" customHeight="1" x14ac:dyDescent="0.25">
      <c r="A52" s="27" t="s">
        <v>75</v>
      </c>
      <c r="B52" s="180" t="s">
        <v>76</v>
      </c>
      <c r="C52" s="181"/>
      <c r="D52" s="24" t="s">
        <v>16</v>
      </c>
      <c r="E52" s="45">
        <v>59982</v>
      </c>
      <c r="F52" s="45"/>
      <c r="G52" s="48">
        <v>59982</v>
      </c>
      <c r="H52" s="48">
        <v>0</v>
      </c>
      <c r="I52" s="48">
        <v>0</v>
      </c>
      <c r="J52" s="48">
        <v>32920</v>
      </c>
      <c r="K52" s="48">
        <v>27062</v>
      </c>
    </row>
    <row r="53" spans="1:11" ht="28.5" customHeight="1" x14ac:dyDescent="0.25">
      <c r="A53" s="27" t="s">
        <v>77</v>
      </c>
      <c r="B53" s="180" t="s">
        <v>121</v>
      </c>
      <c r="C53" s="181"/>
      <c r="D53" s="24" t="s">
        <v>16</v>
      </c>
      <c r="E53" s="45">
        <v>2038243</v>
      </c>
      <c r="F53" s="45"/>
      <c r="G53" s="48">
        <v>2038243</v>
      </c>
      <c r="H53" s="48">
        <v>0</v>
      </c>
      <c r="I53" s="48">
        <v>0</v>
      </c>
      <c r="J53" s="48">
        <v>2038243</v>
      </c>
      <c r="K53" s="48">
        <v>0</v>
      </c>
    </row>
    <row r="54" spans="1:11" ht="28.5" customHeight="1" x14ac:dyDescent="0.25">
      <c r="A54" s="27" t="s">
        <v>78</v>
      </c>
      <c r="B54" s="180" t="s">
        <v>79</v>
      </c>
      <c r="C54" s="181"/>
      <c r="D54" s="24" t="s">
        <v>16</v>
      </c>
      <c r="E54" s="45">
        <v>0</v>
      </c>
      <c r="F54" s="45"/>
      <c r="G54" s="48">
        <v>0</v>
      </c>
      <c r="H54" s="48">
        <v>0</v>
      </c>
      <c r="I54" s="48">
        <v>0</v>
      </c>
      <c r="J54" s="48">
        <v>0</v>
      </c>
      <c r="K54" s="48">
        <v>0</v>
      </c>
    </row>
    <row r="55" spans="1:11" ht="35.25" customHeight="1" x14ac:dyDescent="0.25">
      <c r="A55" s="23" t="s">
        <v>80</v>
      </c>
      <c r="B55" s="169" t="s">
        <v>81</v>
      </c>
      <c r="C55" s="170"/>
      <c r="D55" s="30" t="s">
        <v>16</v>
      </c>
      <c r="E55" s="45">
        <v>0</v>
      </c>
      <c r="F55" s="45"/>
      <c r="G55" s="48">
        <v>0</v>
      </c>
      <c r="H55" s="48">
        <v>0</v>
      </c>
      <c r="I55" s="48">
        <v>0</v>
      </c>
      <c r="J55" s="48">
        <v>0</v>
      </c>
      <c r="K55" s="48">
        <v>0</v>
      </c>
    </row>
    <row r="56" spans="1:11" ht="28.5" customHeight="1" x14ac:dyDescent="0.25">
      <c r="A56" s="23" t="s">
        <v>82</v>
      </c>
      <c r="B56" s="169" t="s">
        <v>83</v>
      </c>
      <c r="C56" s="170"/>
      <c r="D56" s="24" t="s">
        <v>16</v>
      </c>
      <c r="E56" s="45">
        <v>208106</v>
      </c>
      <c r="F56" s="45"/>
      <c r="G56" s="48">
        <v>208106</v>
      </c>
      <c r="H56" s="48">
        <v>0</v>
      </c>
      <c r="I56" s="48">
        <v>0</v>
      </c>
      <c r="J56" s="48">
        <v>7151</v>
      </c>
      <c r="K56" s="48">
        <v>200955</v>
      </c>
    </row>
    <row r="57" spans="1:11" ht="36" customHeight="1" x14ac:dyDescent="0.25">
      <c r="A57" s="23" t="s">
        <v>84</v>
      </c>
      <c r="B57" s="171" t="s">
        <v>85</v>
      </c>
      <c r="C57" s="172"/>
      <c r="D57" s="24" t="s">
        <v>16</v>
      </c>
      <c r="E57" s="45">
        <v>0</v>
      </c>
      <c r="F57" s="45"/>
      <c r="G57" s="45">
        <v>0</v>
      </c>
      <c r="H57" s="45">
        <v>0</v>
      </c>
      <c r="I57" s="45">
        <v>0</v>
      </c>
      <c r="J57" s="45">
        <v>0</v>
      </c>
      <c r="K57" s="45">
        <v>0</v>
      </c>
    </row>
    <row r="58" spans="1:11" ht="28.5" customHeight="1" x14ac:dyDescent="0.25">
      <c r="A58" s="23" t="s">
        <v>86</v>
      </c>
      <c r="B58" s="173" t="s">
        <v>105</v>
      </c>
      <c r="C58" s="57" t="s">
        <v>87</v>
      </c>
      <c r="D58" s="24" t="s">
        <v>16</v>
      </c>
      <c r="E58" s="43">
        <v>283118</v>
      </c>
      <c r="F58" s="45"/>
      <c r="G58" s="43">
        <v>283118</v>
      </c>
      <c r="H58" s="45"/>
      <c r="I58" s="45"/>
      <c r="J58" s="45"/>
      <c r="K58" s="45"/>
    </row>
    <row r="59" spans="1:11" ht="28.5" customHeight="1" x14ac:dyDescent="0.25">
      <c r="A59" s="23" t="s">
        <v>88</v>
      </c>
      <c r="B59" s="174"/>
      <c r="C59" s="57" t="s">
        <v>89</v>
      </c>
      <c r="D59" s="24" t="s">
        <v>90</v>
      </c>
      <c r="E59" s="36">
        <v>0.37214559408024589</v>
      </c>
      <c r="F59" s="49"/>
      <c r="G59" s="36">
        <v>0.37214559408024589</v>
      </c>
      <c r="H59" s="45"/>
      <c r="I59" s="45"/>
      <c r="J59" s="45"/>
      <c r="K59" s="45"/>
    </row>
    <row r="60" spans="1:11" ht="28.5" customHeight="1" x14ac:dyDescent="0.25">
      <c r="A60" s="23" t="s">
        <v>91</v>
      </c>
      <c r="B60" s="173" t="s">
        <v>107</v>
      </c>
      <c r="C60" s="57"/>
      <c r="D60" s="24" t="s">
        <v>16</v>
      </c>
      <c r="E60" s="37">
        <v>283118</v>
      </c>
      <c r="F60" s="38"/>
      <c r="G60" s="37">
        <v>283118</v>
      </c>
      <c r="H60" s="38"/>
      <c r="I60" s="38"/>
      <c r="J60" s="38"/>
      <c r="K60" s="38"/>
    </row>
    <row r="61" spans="1:11" ht="28.5" customHeight="1" x14ac:dyDescent="0.25">
      <c r="A61" s="23" t="s">
        <v>108</v>
      </c>
      <c r="B61" s="174"/>
      <c r="C61" s="57"/>
      <c r="D61" s="24" t="s">
        <v>90</v>
      </c>
      <c r="E61" s="36">
        <v>0.37214559408024589</v>
      </c>
      <c r="F61" s="39"/>
      <c r="G61" s="36">
        <v>0.37214559408024589</v>
      </c>
      <c r="H61" s="38"/>
      <c r="I61" s="38"/>
      <c r="J61" s="38"/>
      <c r="K61" s="38"/>
    </row>
    <row r="62" spans="1:11" ht="28.5" customHeight="1" x14ac:dyDescent="0.25">
      <c r="A62" s="23" t="s">
        <v>109</v>
      </c>
      <c r="B62" s="175" t="s">
        <v>92</v>
      </c>
      <c r="C62" s="176"/>
      <c r="D62" s="24" t="s">
        <v>16</v>
      </c>
      <c r="E62" s="43">
        <v>75585990</v>
      </c>
      <c r="F62" s="45"/>
      <c r="G62" s="43">
        <v>75585990</v>
      </c>
      <c r="H62" s="43"/>
      <c r="I62" s="43"/>
      <c r="J62" s="43"/>
      <c r="K62" s="45"/>
    </row>
    <row r="63" spans="1:11" ht="28.5" customHeight="1" x14ac:dyDescent="0.3">
      <c r="A63" s="177"/>
      <c r="B63" s="177"/>
      <c r="C63" s="177"/>
      <c r="D63" s="177"/>
      <c r="E63" s="177"/>
      <c r="F63" s="177"/>
      <c r="G63" s="177"/>
      <c r="H63" s="177"/>
      <c r="I63" s="177"/>
      <c r="J63" s="177"/>
      <c r="K63" s="177"/>
    </row>
    <row r="64" spans="1:11" ht="28.5" customHeight="1" x14ac:dyDescent="0.25">
      <c r="A64" s="20"/>
      <c r="B64" s="12"/>
      <c r="C64" s="13"/>
      <c r="D64" s="13"/>
      <c r="E64" s="50"/>
      <c r="G64" s="51"/>
      <c r="I64" s="14"/>
      <c r="J64" s="14"/>
      <c r="K64" s="14"/>
    </row>
    <row r="65" spans="1:11" ht="28.5" customHeight="1" x14ac:dyDescent="0.25">
      <c r="A65" s="20"/>
      <c r="B65" s="12"/>
      <c r="C65" s="13"/>
      <c r="D65" s="13"/>
      <c r="E65" s="13"/>
      <c r="I65" s="15"/>
      <c r="J65" s="14"/>
      <c r="K65" s="15"/>
    </row>
    <row r="66" spans="1:11" ht="21" customHeight="1" x14ac:dyDescent="0.25">
      <c r="A66" s="20" t="s">
        <v>93</v>
      </c>
      <c r="B66" s="4"/>
      <c r="C66" s="5"/>
      <c r="D66" s="5" t="s">
        <v>94</v>
      </c>
      <c r="E66" s="5"/>
      <c r="F66" s="5"/>
      <c r="G66" s="6"/>
      <c r="H66" s="7"/>
      <c r="I66" s="8" t="s">
        <v>95</v>
      </c>
      <c r="J66" s="9"/>
      <c r="K66" s="9"/>
    </row>
    <row r="67" spans="1:11" ht="20.25" x14ac:dyDescent="0.3">
      <c r="A67" s="178" t="s">
        <v>96</v>
      </c>
      <c r="B67" s="178"/>
      <c r="C67" s="17"/>
      <c r="D67" s="178" t="s">
        <v>117</v>
      </c>
      <c r="E67" s="178"/>
      <c r="F67" s="17"/>
      <c r="G67" s="18"/>
      <c r="H67" s="18"/>
      <c r="I67" s="178" t="s">
        <v>104</v>
      </c>
      <c r="J67" s="178"/>
      <c r="K67" s="18"/>
    </row>
    <row r="68" spans="1:11" ht="20.25" customHeight="1" x14ac:dyDescent="0.3">
      <c r="A68" s="58"/>
      <c r="B68" s="58"/>
      <c r="C68" s="18"/>
      <c r="D68" s="18"/>
      <c r="E68" s="18"/>
      <c r="F68" s="18"/>
      <c r="G68" s="18"/>
      <c r="H68" s="18"/>
      <c r="I68" s="179" t="s">
        <v>97</v>
      </c>
      <c r="J68" s="179"/>
      <c r="K68" s="18"/>
    </row>
    <row r="69" spans="1:11" ht="20.25" x14ac:dyDescent="0.3">
      <c r="A69" s="18"/>
      <c r="B69" s="18"/>
      <c r="C69" s="18"/>
      <c r="D69" s="167"/>
      <c r="E69" s="167"/>
      <c r="F69" s="18"/>
      <c r="G69" s="18"/>
      <c r="H69" s="18"/>
      <c r="I69" s="168"/>
      <c r="J69" s="168"/>
      <c r="K69" s="168"/>
    </row>
    <row r="70" spans="1:11" ht="20.25" x14ac:dyDescent="0.3">
      <c r="A70" s="18" t="s">
        <v>98</v>
      </c>
      <c r="B70" s="18"/>
      <c r="C70" s="18"/>
      <c r="D70" s="18" t="s">
        <v>99</v>
      </c>
      <c r="E70" s="18"/>
      <c r="F70" s="18"/>
      <c r="G70" s="18"/>
      <c r="H70" s="18"/>
      <c r="I70" s="18" t="s">
        <v>128</v>
      </c>
      <c r="J70" s="18"/>
      <c r="K70" s="18"/>
    </row>
    <row r="71" spans="1:11" ht="44.25" customHeight="1" x14ac:dyDescent="0.3">
      <c r="A71" s="58" t="s">
        <v>100</v>
      </c>
      <c r="B71" s="58"/>
      <c r="C71" s="58"/>
      <c r="D71" s="167" t="s">
        <v>101</v>
      </c>
      <c r="E71" s="167"/>
      <c r="F71" s="18"/>
      <c r="G71" s="18"/>
      <c r="H71" s="18"/>
      <c r="I71" s="18" t="s">
        <v>100</v>
      </c>
      <c r="J71" s="18"/>
      <c r="K71" s="58"/>
    </row>
    <row r="72" spans="1:11" ht="20.25" x14ac:dyDescent="0.3">
      <c r="A72" s="167"/>
      <c r="B72" s="167"/>
      <c r="C72" s="18"/>
      <c r="D72" s="167"/>
      <c r="E72" s="167"/>
      <c r="F72" s="18"/>
      <c r="G72" s="18"/>
      <c r="H72" s="18"/>
      <c r="I72" s="167"/>
      <c r="J72" s="167"/>
      <c r="K72" s="58"/>
    </row>
    <row r="73" spans="1:11" ht="20.25" x14ac:dyDescent="0.3">
      <c r="A73" s="58"/>
      <c r="B73" s="58"/>
      <c r="C73" s="58"/>
      <c r="D73" s="18"/>
      <c r="E73" s="18"/>
      <c r="F73" s="18"/>
      <c r="G73" s="18"/>
      <c r="H73" s="18"/>
      <c r="I73" s="18"/>
      <c r="J73" s="18"/>
      <c r="K73" s="18"/>
    </row>
    <row r="74" spans="1:11" ht="20.25" x14ac:dyDescent="0.3">
      <c r="A74" s="167"/>
      <c r="B74" s="167"/>
      <c r="C74" s="18"/>
      <c r="D74" s="167"/>
      <c r="E74" s="167"/>
      <c r="F74" s="18"/>
      <c r="G74" s="18"/>
      <c r="H74" s="18"/>
      <c r="I74" s="167"/>
      <c r="J74" s="167"/>
      <c r="K74" s="18"/>
    </row>
    <row r="75" spans="1:11" x14ac:dyDescent="0.25">
      <c r="A75" s="21"/>
      <c r="B75" s="21"/>
      <c r="C75" s="7"/>
      <c r="D75" s="7"/>
      <c r="E75" s="7"/>
      <c r="F75" s="7"/>
      <c r="G75" s="7"/>
      <c r="H75" s="7"/>
      <c r="I75" s="7"/>
      <c r="J75" s="7"/>
      <c r="K75" s="7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10"/>
      <c r="B81" s="10"/>
      <c r="C81" s="11"/>
      <c r="D81" s="11"/>
      <c r="E81" s="11"/>
      <c r="F81" s="11"/>
      <c r="G81" s="11"/>
      <c r="H81" s="11"/>
      <c r="I81" s="52"/>
      <c r="J81"/>
      <c r="K81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52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52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52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52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52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52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52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52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11"/>
      <c r="J90" s="11"/>
      <c r="K90" s="11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I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I192" s="11"/>
    </row>
  </sheetData>
  <mergeCells count="74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D69:E69"/>
    <mergeCell ref="I69:K69"/>
    <mergeCell ref="B55:C55"/>
    <mergeCell ref="B56:C56"/>
    <mergeCell ref="B57:C57"/>
    <mergeCell ref="B58:B59"/>
    <mergeCell ref="B60:B61"/>
    <mergeCell ref="B62:C62"/>
    <mergeCell ref="A63:K63"/>
    <mergeCell ref="A67:B67"/>
    <mergeCell ref="D67:E67"/>
    <mergeCell ref="I67:J67"/>
    <mergeCell ref="I68:J68"/>
    <mergeCell ref="D71:E71"/>
    <mergeCell ref="A72:B72"/>
    <mergeCell ref="D72:E72"/>
    <mergeCell ref="I72:J72"/>
    <mergeCell ref="A74:B74"/>
    <mergeCell ref="D74:E74"/>
    <mergeCell ref="I74:J74"/>
  </mergeCells>
  <conditionalFormatting sqref="F60:F61">
    <cfRule type="cellIs" dxfId="1013" priority="70" stopIfTrue="1" operator="between">
      <formula>0</formula>
      <formula>0.5</formula>
    </cfRule>
    <cfRule type="cellIs" dxfId="1012" priority="71" stopIfTrue="1" operator="between">
      <formula>0</formula>
      <formula>99999999999999</formula>
    </cfRule>
    <cfRule type="cellIs" dxfId="1011" priority="72" stopIfTrue="1" operator="lessThan">
      <formula>0</formula>
    </cfRule>
  </conditionalFormatting>
  <conditionalFormatting sqref="H43:I48 H40:K42 K43 K45:K48 H39:I39 E49:K50 G35:K38 G40:G48 E35:E48 E33:K34">
    <cfRule type="cellIs" dxfId="1010" priority="67" stopIfTrue="1" operator="between">
      <formula>0</formula>
      <formula>0.5</formula>
    </cfRule>
    <cfRule type="cellIs" dxfId="1009" priority="68" stopIfTrue="1" operator="between">
      <formula>0</formula>
      <formula>99999999999999</formula>
    </cfRule>
    <cfRule type="cellIs" dxfId="1008" priority="69" stopIfTrue="1" operator="lessThan">
      <formula>0</formula>
    </cfRule>
  </conditionalFormatting>
  <conditionalFormatting sqref="E38:E42 H38:K38 H40:K42 H39:I39">
    <cfRule type="cellIs" dxfId="1007" priority="64" stopIfTrue="1" operator="between">
      <formula>0</formula>
      <formula>0.5</formula>
    </cfRule>
    <cfRule type="cellIs" dxfId="1006" priority="65" stopIfTrue="1" operator="between">
      <formula>0</formula>
      <formula>99999999999999</formula>
    </cfRule>
    <cfRule type="cellIs" dxfId="1005" priority="66" stopIfTrue="1" operator="lessThan">
      <formula>0</formula>
    </cfRule>
  </conditionalFormatting>
  <conditionalFormatting sqref="E38:E42 H38:K38 H40:K42 H39:I39">
    <cfRule type="cellIs" dxfId="1004" priority="61" stopIfTrue="1" operator="between">
      <formula>0</formula>
      <formula>0.5</formula>
    </cfRule>
    <cfRule type="cellIs" dxfId="1003" priority="62" stopIfTrue="1" operator="between">
      <formula>0</formula>
      <formula>99999999999999</formula>
    </cfRule>
    <cfRule type="cellIs" dxfId="1002" priority="63" stopIfTrue="1" operator="lessThan">
      <formula>0</formula>
    </cfRule>
  </conditionalFormatting>
  <conditionalFormatting sqref="J43 J45:J47">
    <cfRule type="cellIs" dxfId="1001" priority="58" stopIfTrue="1" operator="between">
      <formula>0</formula>
      <formula>0.5</formula>
    </cfRule>
    <cfRule type="cellIs" dxfId="1000" priority="59" stopIfTrue="1" operator="between">
      <formula>0</formula>
      <formula>99999999999999</formula>
    </cfRule>
    <cfRule type="cellIs" dxfId="999" priority="60" stopIfTrue="1" operator="lessThan">
      <formula>0</formula>
    </cfRule>
  </conditionalFormatting>
  <conditionalFormatting sqref="J43 J45:J47">
    <cfRule type="cellIs" dxfId="998" priority="55" stopIfTrue="1" operator="between">
      <formula>0</formula>
      <formula>0.5</formula>
    </cfRule>
    <cfRule type="cellIs" dxfId="997" priority="56" stopIfTrue="1" operator="between">
      <formula>0</formula>
      <formula>99999999999999</formula>
    </cfRule>
    <cfRule type="cellIs" dxfId="996" priority="57" stopIfTrue="1" operator="lessThan">
      <formula>0</formula>
    </cfRule>
  </conditionalFormatting>
  <conditionalFormatting sqref="J43 J45:J47">
    <cfRule type="cellIs" dxfId="995" priority="52" stopIfTrue="1" operator="between">
      <formula>0</formula>
      <formula>0.5</formula>
    </cfRule>
    <cfRule type="cellIs" dxfId="994" priority="53" stopIfTrue="1" operator="between">
      <formula>0</formula>
      <formula>99999999999999</formula>
    </cfRule>
    <cfRule type="cellIs" dxfId="993" priority="54" stopIfTrue="1" operator="lessThan">
      <formula>0</formula>
    </cfRule>
  </conditionalFormatting>
  <conditionalFormatting sqref="J48">
    <cfRule type="cellIs" dxfId="992" priority="49" stopIfTrue="1" operator="between">
      <formula>0</formula>
      <formula>0.5</formula>
    </cfRule>
    <cfRule type="cellIs" dxfId="991" priority="50" stopIfTrue="1" operator="between">
      <formula>0</formula>
      <formula>99999999999999</formula>
    </cfRule>
    <cfRule type="cellIs" dxfId="990" priority="51" stopIfTrue="1" operator="lessThan">
      <formula>0</formula>
    </cfRule>
  </conditionalFormatting>
  <conditionalFormatting sqref="K44">
    <cfRule type="cellIs" dxfId="989" priority="46" stopIfTrue="1" operator="between">
      <formula>0</formula>
      <formula>0.5</formula>
    </cfRule>
    <cfRule type="cellIs" dxfId="988" priority="47" stopIfTrue="1" operator="between">
      <formula>0</formula>
      <formula>99999999999999</formula>
    </cfRule>
    <cfRule type="cellIs" dxfId="987" priority="48" stopIfTrue="1" operator="lessThan">
      <formula>0</formula>
    </cfRule>
  </conditionalFormatting>
  <conditionalFormatting sqref="J44">
    <cfRule type="cellIs" dxfId="986" priority="43" stopIfTrue="1" operator="between">
      <formula>0</formula>
      <formula>0.5</formula>
    </cfRule>
    <cfRule type="cellIs" dxfId="985" priority="44" stopIfTrue="1" operator="between">
      <formula>0</formula>
      <formula>99999999999999</formula>
    </cfRule>
    <cfRule type="cellIs" dxfId="984" priority="45" stopIfTrue="1" operator="lessThan">
      <formula>0</formula>
    </cfRule>
  </conditionalFormatting>
  <conditionalFormatting sqref="J44">
    <cfRule type="cellIs" dxfId="983" priority="40" stopIfTrue="1" operator="between">
      <formula>0</formula>
      <formula>0.5</formula>
    </cfRule>
    <cfRule type="cellIs" dxfId="982" priority="41" stopIfTrue="1" operator="between">
      <formula>0</formula>
      <formula>99999999999999</formula>
    </cfRule>
    <cfRule type="cellIs" dxfId="981" priority="42" stopIfTrue="1" operator="lessThan">
      <formula>0</formula>
    </cfRule>
  </conditionalFormatting>
  <conditionalFormatting sqref="J44">
    <cfRule type="cellIs" dxfId="980" priority="37" stopIfTrue="1" operator="between">
      <formula>0</formula>
      <formula>0.5</formula>
    </cfRule>
    <cfRule type="cellIs" dxfId="979" priority="38" stopIfTrue="1" operator="between">
      <formula>0</formula>
      <formula>99999999999999</formula>
    </cfRule>
    <cfRule type="cellIs" dxfId="978" priority="39" stopIfTrue="1" operator="lessThan">
      <formula>0</formula>
    </cfRule>
  </conditionalFormatting>
  <conditionalFormatting sqref="J39:K39">
    <cfRule type="cellIs" dxfId="977" priority="34" stopIfTrue="1" operator="between">
      <formula>0</formula>
      <formula>0.5</formula>
    </cfRule>
    <cfRule type="cellIs" dxfId="976" priority="35" stopIfTrue="1" operator="between">
      <formula>0</formula>
      <formula>99999999999999</formula>
    </cfRule>
    <cfRule type="cellIs" dxfId="975" priority="36" stopIfTrue="1" operator="lessThan">
      <formula>0</formula>
    </cfRule>
  </conditionalFormatting>
  <conditionalFormatting sqref="E62:K62 F12:K12 E13:K20 H60:K61 E26:K32 E51:K57">
    <cfRule type="cellIs" dxfId="974" priority="77" stopIfTrue="1" operator="between">
      <formula>0</formula>
      <formula>0.5</formula>
    </cfRule>
    <cfRule type="cellIs" dxfId="973" priority="78" stopIfTrue="1" operator="between">
      <formula>0</formula>
      <formula>99999999999999</formula>
    </cfRule>
    <cfRule type="cellIs" dxfId="972" priority="79" stopIfTrue="1" operator="lessThan">
      <formula>0</formula>
    </cfRule>
  </conditionalFormatting>
  <conditionalFormatting sqref="F59 H58:K59">
    <cfRule type="cellIs" dxfId="971" priority="74" stopIfTrue="1" operator="between">
      <formula>0</formula>
      <formula>0.5</formula>
    </cfRule>
    <cfRule type="cellIs" dxfId="970" priority="75" stopIfTrue="1" operator="between">
      <formula>0</formula>
      <formula>99999999999999</formula>
    </cfRule>
    <cfRule type="cellIs" dxfId="969" priority="76" stopIfTrue="1" operator="lessThan">
      <formula>0</formula>
    </cfRule>
  </conditionalFormatting>
  <conditionalFormatting sqref="H16">
    <cfRule type="expression" dxfId="968" priority="73">
      <formula>"округл($H$15;0)-$H$15&lt;&gt;0"</formula>
    </cfRule>
  </conditionalFormatting>
  <conditionalFormatting sqref="F12:K12">
    <cfRule type="expression" dxfId="967" priority="80">
      <formula>"ОКРУГЛ($E$11;0)-$E$11&lt;&gt;0"</formula>
    </cfRule>
    <cfRule type="colorScale" priority="81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966" priority="31" stopIfTrue="1" operator="between">
      <formula>0</formula>
      <formula>0.5</formula>
    </cfRule>
    <cfRule type="cellIs" dxfId="965" priority="32" stopIfTrue="1" operator="between">
      <formula>0</formula>
      <formula>99999999999999</formula>
    </cfRule>
    <cfRule type="cellIs" dxfId="964" priority="33" stopIfTrue="1" operator="lessThan">
      <formula>0</formula>
    </cfRule>
  </conditionalFormatting>
  <conditionalFormatting sqref="J39:K39">
    <cfRule type="cellIs" dxfId="963" priority="28" stopIfTrue="1" operator="between">
      <formula>0</formula>
      <formula>0.5</formula>
    </cfRule>
    <cfRule type="cellIs" dxfId="962" priority="29" stopIfTrue="1" operator="between">
      <formula>0</formula>
      <formula>99999999999999</formula>
    </cfRule>
    <cfRule type="cellIs" dxfId="961" priority="30" stopIfTrue="1" operator="lessThan">
      <formula>0</formula>
    </cfRule>
  </conditionalFormatting>
  <conditionalFormatting sqref="G39">
    <cfRule type="cellIs" dxfId="960" priority="25" stopIfTrue="1" operator="between">
      <formula>0</formula>
      <formula>0.5</formula>
    </cfRule>
    <cfRule type="cellIs" dxfId="959" priority="26" stopIfTrue="1" operator="between">
      <formula>0</formula>
      <formula>99999999999999</formula>
    </cfRule>
    <cfRule type="cellIs" dxfId="958" priority="27" stopIfTrue="1" operator="lessThan">
      <formula>0</formula>
    </cfRule>
  </conditionalFormatting>
  <conditionalFormatting sqref="E21:K22 K23 I24:K24">
    <cfRule type="cellIs" dxfId="957" priority="22" stopIfTrue="1" operator="between">
      <formula>0</formula>
      <formula>0.5</formula>
    </cfRule>
    <cfRule type="cellIs" dxfId="956" priority="23" stopIfTrue="1" operator="between">
      <formula>0</formula>
      <formula>99999999999999</formula>
    </cfRule>
    <cfRule type="cellIs" dxfId="955" priority="24" stopIfTrue="1" operator="lessThan">
      <formula>0</formula>
    </cfRule>
  </conditionalFormatting>
  <conditionalFormatting sqref="E23:J23">
    <cfRule type="cellIs" dxfId="954" priority="19" stopIfTrue="1" operator="between">
      <formula>0</formula>
      <formula>0.5</formula>
    </cfRule>
    <cfRule type="cellIs" dxfId="953" priority="20" stopIfTrue="1" operator="between">
      <formula>0</formula>
      <formula>99999999999999</formula>
    </cfRule>
    <cfRule type="cellIs" dxfId="952" priority="21" stopIfTrue="1" operator="lessThan">
      <formula>0</formula>
    </cfRule>
  </conditionalFormatting>
  <conditionalFormatting sqref="H24">
    <cfRule type="cellIs" dxfId="951" priority="16" stopIfTrue="1" operator="between">
      <formula>0</formula>
      <formula>0.5</formula>
    </cfRule>
    <cfRule type="cellIs" dxfId="950" priority="17" stopIfTrue="1" operator="between">
      <formula>0</formula>
      <formula>99999999999999</formula>
    </cfRule>
    <cfRule type="cellIs" dxfId="949" priority="18" stopIfTrue="1" operator="lessThan">
      <formula>0</formula>
    </cfRule>
  </conditionalFormatting>
  <conditionalFormatting sqref="E24:G24">
    <cfRule type="cellIs" dxfId="948" priority="13" stopIfTrue="1" operator="between">
      <formula>0</formula>
      <formula>0.5</formula>
    </cfRule>
    <cfRule type="cellIs" dxfId="947" priority="14" stopIfTrue="1" operator="between">
      <formula>0</formula>
      <formula>99999999999999</formula>
    </cfRule>
    <cfRule type="cellIs" dxfId="946" priority="15" stopIfTrue="1" operator="lessThan">
      <formula>0</formula>
    </cfRule>
  </conditionalFormatting>
  <conditionalFormatting sqref="F35:F48">
    <cfRule type="cellIs" dxfId="945" priority="10" stopIfTrue="1" operator="between">
      <formula>0</formula>
      <formula>0.5</formula>
    </cfRule>
    <cfRule type="cellIs" dxfId="944" priority="11" stopIfTrue="1" operator="between">
      <formula>0</formula>
      <formula>99999999999999</formula>
    </cfRule>
    <cfRule type="cellIs" dxfId="943" priority="12" stopIfTrue="1" operator="lessThan">
      <formula>0</formula>
    </cfRule>
  </conditionalFormatting>
  <conditionalFormatting sqref="I25:K25">
    <cfRule type="cellIs" dxfId="942" priority="7" stopIfTrue="1" operator="between">
      <formula>0</formula>
      <formula>0.5</formula>
    </cfRule>
    <cfRule type="cellIs" dxfId="941" priority="8" stopIfTrue="1" operator="between">
      <formula>0</formula>
      <formula>99999999999999</formula>
    </cfRule>
    <cfRule type="cellIs" dxfId="940" priority="9" stopIfTrue="1" operator="lessThan">
      <formula>0</formula>
    </cfRule>
  </conditionalFormatting>
  <conditionalFormatting sqref="H25">
    <cfRule type="cellIs" dxfId="939" priority="4" stopIfTrue="1" operator="between">
      <formula>0</formula>
      <formula>0.5</formula>
    </cfRule>
    <cfRule type="cellIs" dxfId="938" priority="5" stopIfTrue="1" operator="between">
      <formula>0</formula>
      <formula>99999999999999</formula>
    </cfRule>
    <cfRule type="cellIs" dxfId="937" priority="6" stopIfTrue="1" operator="lessThan">
      <formula>0</formula>
    </cfRule>
  </conditionalFormatting>
  <conditionalFormatting sqref="E25:G25">
    <cfRule type="cellIs" dxfId="936" priority="1" stopIfTrue="1" operator="between">
      <formula>0</formula>
      <formula>0.5</formula>
    </cfRule>
    <cfRule type="cellIs" dxfId="935" priority="2" stopIfTrue="1" operator="between">
      <formula>0</formula>
      <formula>99999999999999</formula>
    </cfRule>
    <cfRule type="cellIs" dxfId="934" priority="3" stopIfTrue="1" operator="lessThan">
      <formula>0</formula>
    </cfRule>
  </conditionalFormatting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5"/>
  <sheetViews>
    <sheetView zoomScale="55" zoomScaleNormal="55" workbookViewId="0">
      <selection activeCell="E13" sqref="E13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2.285156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/>
      <c r="B2"/>
      <c r="C2"/>
      <c r="D2" s="16"/>
      <c r="E2"/>
      <c r="F2"/>
      <c r="G2"/>
      <c r="H2" s="200" t="s">
        <v>0</v>
      </c>
      <c r="I2" s="200"/>
      <c r="J2" s="200"/>
      <c r="K2" s="2"/>
    </row>
    <row r="3" spans="1:11" ht="40.5" customHeight="1" x14ac:dyDescent="0.25">
      <c r="A3"/>
      <c r="B3"/>
      <c r="C3"/>
      <c r="D3"/>
      <c r="E3"/>
      <c r="F3"/>
      <c r="G3"/>
      <c r="H3" s="201" t="s">
        <v>1</v>
      </c>
      <c r="I3" s="201"/>
      <c r="J3" s="201"/>
      <c r="K3" s="3"/>
    </row>
    <row r="4" spans="1:11" x14ac:dyDescent="0.25">
      <c r="A4" s="202" t="s">
        <v>2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</row>
    <row r="5" spans="1:11" x14ac:dyDescent="0.25">
      <c r="A5" s="202" t="s">
        <v>3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</row>
    <row r="6" spans="1:11" ht="15.75" customHeight="1" x14ac:dyDescent="0.25">
      <c r="A6" s="199" t="s">
        <v>102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</row>
    <row r="7" spans="1:11" ht="15.75" customHeight="1" x14ac:dyDescent="0.25">
      <c r="A7" s="199" t="str">
        <f>'[5] Баланс'!A7:K7</f>
        <v>за октябрь 2023 г.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</row>
    <row r="8" spans="1:11" ht="15.75" customHeight="1" x14ac:dyDescent="0.25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</row>
    <row r="9" spans="1:11" ht="15.75" customHeight="1" x14ac:dyDescent="0.25">
      <c r="A9" s="204" t="s">
        <v>4</v>
      </c>
      <c r="B9" s="204" t="s">
        <v>5</v>
      </c>
      <c r="C9" s="204"/>
      <c r="D9" s="195" t="s">
        <v>6</v>
      </c>
      <c r="E9" s="205" t="s">
        <v>7</v>
      </c>
      <c r="F9" s="205"/>
      <c r="G9" s="205"/>
      <c r="H9" s="205"/>
      <c r="I9" s="205"/>
      <c r="J9" s="205"/>
      <c r="K9" s="205"/>
    </row>
    <row r="10" spans="1:11" ht="51" customHeight="1" x14ac:dyDescent="0.25">
      <c r="A10" s="204"/>
      <c r="B10" s="204"/>
      <c r="C10" s="204"/>
      <c r="D10" s="195"/>
      <c r="E10" s="54" t="s">
        <v>8</v>
      </c>
      <c r="F10" s="54" t="s">
        <v>9</v>
      </c>
      <c r="G10" s="54" t="s">
        <v>10</v>
      </c>
      <c r="H10" s="54" t="s">
        <v>11</v>
      </c>
      <c r="I10" s="54" t="s">
        <v>12</v>
      </c>
      <c r="J10" s="54" t="s">
        <v>13</v>
      </c>
      <c r="K10" s="54" t="s">
        <v>14</v>
      </c>
    </row>
    <row r="11" spans="1:11" x14ac:dyDescent="0.25">
      <c r="A11" s="56">
        <v>1</v>
      </c>
      <c r="B11" s="204">
        <v>2</v>
      </c>
      <c r="C11" s="204"/>
      <c r="D11" s="92">
        <v>3</v>
      </c>
      <c r="E11" s="22">
        <v>4</v>
      </c>
      <c r="F11" s="22">
        <v>5</v>
      </c>
      <c r="G11" s="54">
        <v>6</v>
      </c>
      <c r="H11" s="54">
        <v>7</v>
      </c>
      <c r="I11" s="54">
        <v>8</v>
      </c>
      <c r="J11" s="54">
        <v>9</v>
      </c>
      <c r="K11" s="54">
        <v>10</v>
      </c>
    </row>
    <row r="12" spans="1:11" ht="33.75" customHeight="1" x14ac:dyDescent="0.25">
      <c r="A12" s="23">
        <v>1</v>
      </c>
      <c r="B12" s="203" t="s">
        <v>15</v>
      </c>
      <c r="C12" s="203"/>
      <c r="D12" s="24" t="s">
        <v>16</v>
      </c>
      <c r="E12" s="100">
        <v>62895687</v>
      </c>
      <c r="F12" s="100"/>
      <c r="G12" s="100">
        <v>62895687</v>
      </c>
      <c r="H12" s="100">
        <v>16877331</v>
      </c>
      <c r="I12" s="100">
        <v>0</v>
      </c>
      <c r="J12" s="100">
        <v>46018356</v>
      </c>
      <c r="K12" s="100">
        <v>0</v>
      </c>
    </row>
    <row r="13" spans="1:11" ht="33.75" customHeight="1" x14ac:dyDescent="0.25">
      <c r="A13" s="25" t="s">
        <v>17</v>
      </c>
      <c r="B13" s="182" t="s">
        <v>111</v>
      </c>
      <c r="C13" s="183"/>
      <c r="D13" s="26" t="s">
        <v>16</v>
      </c>
      <c r="E13" s="101">
        <v>41509680</v>
      </c>
      <c r="F13" s="101"/>
      <c r="G13" s="101">
        <v>41509680</v>
      </c>
      <c r="H13" s="101">
        <v>7622235</v>
      </c>
      <c r="I13" s="101">
        <v>0</v>
      </c>
      <c r="J13" s="101">
        <v>33887445</v>
      </c>
      <c r="K13" s="101">
        <v>0</v>
      </c>
    </row>
    <row r="14" spans="1:11" ht="33.75" customHeight="1" x14ac:dyDescent="0.25">
      <c r="A14" s="27" t="s">
        <v>18</v>
      </c>
      <c r="B14" s="206" t="s">
        <v>112</v>
      </c>
      <c r="C14" s="206"/>
      <c r="D14" s="24" t="s">
        <v>16</v>
      </c>
      <c r="E14" s="31">
        <v>22528927</v>
      </c>
      <c r="F14" s="31"/>
      <c r="G14" s="31">
        <v>22528927</v>
      </c>
      <c r="H14" s="31">
        <v>0</v>
      </c>
      <c r="I14" s="31">
        <v>0</v>
      </c>
      <c r="J14" s="31">
        <v>22528927</v>
      </c>
      <c r="K14" s="31"/>
    </row>
    <row r="15" spans="1:11" ht="33.75" customHeight="1" x14ac:dyDescent="0.25">
      <c r="A15" s="27" t="s">
        <v>19</v>
      </c>
      <c r="B15" s="206" t="s">
        <v>113</v>
      </c>
      <c r="C15" s="206"/>
      <c r="D15" s="24" t="s">
        <v>16</v>
      </c>
      <c r="E15" s="31">
        <v>11096935</v>
      </c>
      <c r="F15" s="31"/>
      <c r="G15" s="31">
        <v>11096935</v>
      </c>
      <c r="H15" s="31">
        <v>0</v>
      </c>
      <c r="I15" s="31">
        <v>0</v>
      </c>
      <c r="J15" s="31">
        <v>11096935</v>
      </c>
      <c r="K15" s="31">
        <v>0</v>
      </c>
    </row>
    <row r="16" spans="1:11" ht="33.75" customHeight="1" x14ac:dyDescent="0.25">
      <c r="A16" s="27" t="s">
        <v>20</v>
      </c>
      <c r="B16" s="206" t="s">
        <v>114</v>
      </c>
      <c r="C16" s="206"/>
      <c r="D16" s="24" t="s">
        <v>16</v>
      </c>
      <c r="E16" s="31">
        <v>7622235</v>
      </c>
      <c r="F16" s="31"/>
      <c r="G16" s="31">
        <v>7622235</v>
      </c>
      <c r="H16" s="31">
        <v>7622235</v>
      </c>
      <c r="I16" s="31">
        <v>0</v>
      </c>
      <c r="J16" s="31">
        <v>0</v>
      </c>
      <c r="K16" s="31">
        <v>0</v>
      </c>
    </row>
    <row r="17" spans="1:11" ht="33.75" customHeight="1" x14ac:dyDescent="0.25">
      <c r="A17" s="28" t="s">
        <v>21</v>
      </c>
      <c r="B17" s="207" t="s">
        <v>133</v>
      </c>
      <c r="C17" s="207"/>
      <c r="D17" s="29" t="s">
        <v>16</v>
      </c>
      <c r="E17" s="32">
        <v>261583</v>
      </c>
      <c r="F17" s="32"/>
      <c r="G17" s="32">
        <v>261583</v>
      </c>
      <c r="H17" s="32">
        <v>0</v>
      </c>
      <c r="I17" s="32">
        <v>0</v>
      </c>
      <c r="J17" s="32">
        <v>261583</v>
      </c>
      <c r="K17" s="32">
        <v>0</v>
      </c>
    </row>
    <row r="18" spans="1:11" ht="33.75" customHeight="1" x14ac:dyDescent="0.25">
      <c r="A18" s="25" t="s">
        <v>22</v>
      </c>
      <c r="B18" s="208" t="s">
        <v>23</v>
      </c>
      <c r="C18" s="208"/>
      <c r="D18" s="26" t="s">
        <v>16</v>
      </c>
      <c r="E18" s="101">
        <v>1594709</v>
      </c>
      <c r="F18" s="101"/>
      <c r="G18" s="101">
        <v>1594709</v>
      </c>
      <c r="H18" s="101">
        <v>1594709</v>
      </c>
      <c r="I18" s="101">
        <v>0</v>
      </c>
      <c r="J18" s="101">
        <v>0</v>
      </c>
      <c r="K18" s="101">
        <v>0</v>
      </c>
    </row>
    <row r="19" spans="1:11" ht="33.75" customHeight="1" x14ac:dyDescent="0.25">
      <c r="A19" s="27" t="s">
        <v>24</v>
      </c>
      <c r="B19" s="206" t="s">
        <v>25</v>
      </c>
      <c r="C19" s="206"/>
      <c r="D19" s="24" t="s">
        <v>16</v>
      </c>
      <c r="E19" s="31">
        <v>0</v>
      </c>
      <c r="F19" s="31"/>
      <c r="G19" s="31">
        <v>0</v>
      </c>
      <c r="H19" s="31">
        <v>0</v>
      </c>
      <c r="I19" s="31">
        <v>0</v>
      </c>
      <c r="J19" s="31">
        <v>0</v>
      </c>
      <c r="K19" s="31">
        <v>0</v>
      </c>
    </row>
    <row r="20" spans="1:11" ht="33.75" customHeight="1" x14ac:dyDescent="0.25">
      <c r="A20" s="27" t="s">
        <v>26</v>
      </c>
      <c r="B20" s="206" t="s">
        <v>27</v>
      </c>
      <c r="C20" s="206"/>
      <c r="D20" s="24" t="s">
        <v>16</v>
      </c>
      <c r="E20" s="31">
        <v>1594709</v>
      </c>
      <c r="F20" s="31"/>
      <c r="G20" s="31">
        <v>1594709</v>
      </c>
      <c r="H20" s="31">
        <v>1594709</v>
      </c>
      <c r="I20" s="31">
        <v>0</v>
      </c>
      <c r="J20" s="31">
        <v>0</v>
      </c>
      <c r="K20" s="31">
        <v>0</v>
      </c>
    </row>
    <row r="21" spans="1:11" ht="33.75" customHeight="1" x14ac:dyDescent="0.25">
      <c r="A21" s="25" t="s">
        <v>28</v>
      </c>
      <c r="B21" s="208" t="s">
        <v>29</v>
      </c>
      <c r="C21" s="208"/>
      <c r="D21" s="26" t="s">
        <v>16</v>
      </c>
      <c r="E21" s="101">
        <v>2311004</v>
      </c>
      <c r="F21" s="101"/>
      <c r="G21" s="101">
        <v>2311004</v>
      </c>
      <c r="H21" s="101">
        <v>885839</v>
      </c>
      <c r="I21" s="101">
        <v>0</v>
      </c>
      <c r="J21" s="101">
        <v>1425165</v>
      </c>
      <c r="K21" s="101">
        <v>0</v>
      </c>
    </row>
    <row r="22" spans="1:11" ht="33.75" customHeight="1" x14ac:dyDescent="0.25">
      <c r="A22" s="27" t="s">
        <v>30</v>
      </c>
      <c r="B22" s="206" t="s">
        <v>31</v>
      </c>
      <c r="C22" s="206"/>
      <c r="D22" s="24" t="s">
        <v>16</v>
      </c>
      <c r="E22" s="31">
        <v>526989</v>
      </c>
      <c r="F22" s="31"/>
      <c r="G22" s="31">
        <v>526989</v>
      </c>
      <c r="H22" s="31">
        <v>0</v>
      </c>
      <c r="I22" s="31">
        <v>0</v>
      </c>
      <c r="J22" s="31">
        <v>526989</v>
      </c>
      <c r="K22" s="31">
        <v>0</v>
      </c>
    </row>
    <row r="23" spans="1:11" ht="33.75" customHeight="1" x14ac:dyDescent="0.25">
      <c r="A23" s="27" t="s">
        <v>32</v>
      </c>
      <c r="B23" s="206" t="s">
        <v>110</v>
      </c>
      <c r="C23" s="206"/>
      <c r="D23" s="24" t="s">
        <v>16</v>
      </c>
      <c r="E23" s="38">
        <v>898176</v>
      </c>
      <c r="F23" s="38"/>
      <c r="G23" s="38">
        <v>898176</v>
      </c>
      <c r="H23" s="38">
        <v>0</v>
      </c>
      <c r="I23" s="38">
        <v>0</v>
      </c>
      <c r="J23" s="38">
        <v>898176</v>
      </c>
      <c r="K23" s="31">
        <v>0</v>
      </c>
    </row>
    <row r="24" spans="1:11" ht="33.75" customHeight="1" x14ac:dyDescent="0.25">
      <c r="A24" s="27" t="s">
        <v>33</v>
      </c>
      <c r="B24" s="206" t="s">
        <v>120</v>
      </c>
      <c r="C24" s="206"/>
      <c r="D24" s="24" t="s">
        <v>16</v>
      </c>
      <c r="E24" s="38">
        <v>885839</v>
      </c>
      <c r="F24" s="38"/>
      <c r="G24" s="38">
        <v>885839</v>
      </c>
      <c r="H24" s="38">
        <v>885839</v>
      </c>
      <c r="I24" s="31">
        <v>0</v>
      </c>
      <c r="J24" s="31">
        <v>0</v>
      </c>
      <c r="K24" s="31">
        <v>0</v>
      </c>
    </row>
    <row r="25" spans="1:11" ht="33.75" customHeight="1" x14ac:dyDescent="0.25">
      <c r="A25" s="27"/>
      <c r="B25" s="206" t="s">
        <v>125</v>
      </c>
      <c r="C25" s="206"/>
      <c r="D25" s="24"/>
      <c r="E25" s="38">
        <v>0</v>
      </c>
      <c r="F25" s="38"/>
      <c r="G25" s="38">
        <v>0</v>
      </c>
      <c r="H25" s="38"/>
      <c r="I25" s="31"/>
      <c r="J25" s="31"/>
      <c r="K25" s="31"/>
    </row>
    <row r="26" spans="1:11" ht="33.75" customHeight="1" x14ac:dyDescent="0.25">
      <c r="A26" s="25" t="s">
        <v>34</v>
      </c>
      <c r="B26" s="208" t="s">
        <v>35</v>
      </c>
      <c r="C26" s="208"/>
      <c r="D26" s="26" t="s">
        <v>16</v>
      </c>
      <c r="E26" s="101">
        <v>17480294</v>
      </c>
      <c r="F26" s="101"/>
      <c r="G26" s="101">
        <v>17480294</v>
      </c>
      <c r="H26" s="101">
        <v>6774548</v>
      </c>
      <c r="I26" s="101">
        <v>0</v>
      </c>
      <c r="J26" s="101">
        <v>10705746</v>
      </c>
      <c r="K26" s="101">
        <v>0</v>
      </c>
    </row>
    <row r="27" spans="1:11" ht="33.75" customHeight="1" x14ac:dyDescent="0.25">
      <c r="A27" s="27" t="s">
        <v>36</v>
      </c>
      <c r="B27" s="203" t="s">
        <v>37</v>
      </c>
      <c r="C27" s="203"/>
      <c r="D27" s="24" t="s">
        <v>16</v>
      </c>
      <c r="E27" s="31">
        <v>15378332</v>
      </c>
      <c r="F27" s="31"/>
      <c r="G27" s="31">
        <v>15378332</v>
      </c>
      <c r="H27" s="31">
        <v>6774548</v>
      </c>
      <c r="I27" s="31">
        <v>0</v>
      </c>
      <c r="J27" s="31">
        <v>8603784</v>
      </c>
      <c r="K27" s="31">
        <v>0</v>
      </c>
    </row>
    <row r="28" spans="1:11" ht="33.75" customHeight="1" x14ac:dyDescent="0.25">
      <c r="A28" s="27" t="s">
        <v>38</v>
      </c>
      <c r="B28" s="169" t="s">
        <v>39</v>
      </c>
      <c r="C28" s="170"/>
      <c r="D28" s="24" t="s">
        <v>16</v>
      </c>
      <c r="E28" s="31">
        <v>192336</v>
      </c>
      <c r="F28" s="31"/>
      <c r="G28" s="31">
        <v>192336</v>
      </c>
      <c r="H28" s="31"/>
      <c r="I28" s="31"/>
      <c r="J28" s="31">
        <v>192336</v>
      </c>
      <c r="K28" s="31"/>
    </row>
    <row r="29" spans="1:11" ht="33.75" customHeight="1" x14ac:dyDescent="0.25">
      <c r="A29" s="27" t="s">
        <v>40</v>
      </c>
      <c r="B29" s="203" t="s">
        <v>127</v>
      </c>
      <c r="C29" s="203"/>
      <c r="D29" s="24" t="s">
        <v>16</v>
      </c>
      <c r="E29" s="31">
        <v>674533</v>
      </c>
      <c r="F29" s="31"/>
      <c r="G29" s="31">
        <v>674533</v>
      </c>
      <c r="H29" s="31">
        <v>0</v>
      </c>
      <c r="I29" s="31">
        <v>0</v>
      </c>
      <c r="J29" s="31">
        <v>674533</v>
      </c>
      <c r="K29" s="31">
        <v>0</v>
      </c>
    </row>
    <row r="30" spans="1:11" ht="33.75" customHeight="1" x14ac:dyDescent="0.25">
      <c r="A30" s="27" t="s">
        <v>41</v>
      </c>
      <c r="B30" s="203" t="s">
        <v>103</v>
      </c>
      <c r="C30" s="203"/>
      <c r="D30" s="24" t="s">
        <v>16</v>
      </c>
      <c r="E30" s="31">
        <v>283781</v>
      </c>
      <c r="F30" s="31"/>
      <c r="G30" s="31">
        <v>283781</v>
      </c>
      <c r="H30" s="31"/>
      <c r="I30" s="31"/>
      <c r="J30" s="31">
        <v>283781</v>
      </c>
      <c r="K30" s="31"/>
    </row>
    <row r="31" spans="1:11" ht="33.75" customHeight="1" x14ac:dyDescent="0.25">
      <c r="A31" s="27" t="s">
        <v>118</v>
      </c>
      <c r="B31" s="203" t="s">
        <v>119</v>
      </c>
      <c r="C31" s="203"/>
      <c r="D31" s="24" t="s">
        <v>16</v>
      </c>
      <c r="E31" s="31">
        <v>951312</v>
      </c>
      <c r="F31" s="31"/>
      <c r="G31" s="31">
        <v>951312</v>
      </c>
      <c r="H31" s="31"/>
      <c r="I31" s="31"/>
      <c r="J31" s="31">
        <v>951312</v>
      </c>
      <c r="K31" s="31"/>
    </row>
    <row r="32" spans="1:11" ht="33.75" customHeight="1" x14ac:dyDescent="0.25">
      <c r="A32" s="25" t="s">
        <v>42</v>
      </c>
      <c r="B32" s="208" t="s">
        <v>43</v>
      </c>
      <c r="C32" s="208"/>
      <c r="D32" s="26" t="s">
        <v>16</v>
      </c>
      <c r="E32" s="102">
        <f>G32</f>
        <v>60321463.698963016</v>
      </c>
      <c r="F32" s="103">
        <v>0</v>
      </c>
      <c r="G32" s="102">
        <f>K32+J32+I32+H32</f>
        <v>60321463.698963016</v>
      </c>
      <c r="H32" s="102">
        <v>0</v>
      </c>
      <c r="I32" s="102">
        <v>0</v>
      </c>
      <c r="J32" s="102">
        <f>J33+J51+J56</f>
        <v>30007700.119964007</v>
      </c>
      <c r="K32" s="102">
        <f>K33+K51+K56</f>
        <v>30313763.578999005</v>
      </c>
    </row>
    <row r="33" spans="1:11" ht="33.75" customHeight="1" x14ac:dyDescent="0.25">
      <c r="A33" s="23" t="s">
        <v>44</v>
      </c>
      <c r="B33" s="203" t="s">
        <v>45</v>
      </c>
      <c r="C33" s="203"/>
      <c r="D33" s="30" t="s">
        <v>16</v>
      </c>
      <c r="E33" s="104">
        <f>G33</f>
        <v>58051926.387965009</v>
      </c>
      <c r="F33" s="104">
        <v>0</v>
      </c>
      <c r="G33" s="104">
        <f>K33+J33+I33+H33</f>
        <v>58051926.387965009</v>
      </c>
      <c r="H33" s="104">
        <v>0</v>
      </c>
      <c r="I33" s="104">
        <v>0</v>
      </c>
      <c r="J33" s="104">
        <f>J34+J48</f>
        <v>27890923.716064006</v>
      </c>
      <c r="K33" s="104">
        <f>K34+K48</f>
        <v>30161002.671901003</v>
      </c>
    </row>
    <row r="34" spans="1:11" s="19" customFormat="1" ht="48" customHeight="1" x14ac:dyDescent="0.25">
      <c r="A34" s="23" t="s">
        <v>46</v>
      </c>
      <c r="B34" s="210" t="s">
        <v>115</v>
      </c>
      <c r="C34" s="210"/>
      <c r="D34" s="24" t="s">
        <v>16</v>
      </c>
      <c r="E34" s="104">
        <f>G34</f>
        <v>48830309.628966004</v>
      </c>
      <c r="F34" s="104">
        <v>0</v>
      </c>
      <c r="G34" s="104">
        <f>K34+J34+I34+H34</f>
        <v>48830309.628966004</v>
      </c>
      <c r="H34" s="104">
        <v>0</v>
      </c>
      <c r="I34" s="104">
        <v>0</v>
      </c>
      <c r="J34" s="104">
        <f>SUM(J35:J47)</f>
        <v>18748698.277063999</v>
      </c>
      <c r="K34" s="105">
        <f>SUM(K35:K47)</f>
        <v>30081611.351902004</v>
      </c>
    </row>
    <row r="35" spans="1:11" s="19" customFormat="1" ht="31.5" customHeight="1" x14ac:dyDescent="0.25">
      <c r="A35" s="27" t="s">
        <v>47</v>
      </c>
      <c r="B35" s="203" t="s">
        <v>48</v>
      </c>
      <c r="C35" s="203"/>
      <c r="D35" s="106" t="s">
        <v>16</v>
      </c>
      <c r="E35" s="107">
        <f>G35</f>
        <v>2375668.4809999997</v>
      </c>
      <c r="F35" s="107"/>
      <c r="G35" s="107">
        <f>H35+I35+J35+K35</f>
        <v>2375668.4809999997</v>
      </c>
      <c r="H35" s="107"/>
      <c r="I35" s="107"/>
      <c r="J35" s="107">
        <v>1850565.132</v>
      </c>
      <c r="K35" s="108">
        <v>525103.34899999993</v>
      </c>
    </row>
    <row r="36" spans="1:11" s="19" customFormat="1" ht="31.5" customHeight="1" x14ac:dyDescent="0.25">
      <c r="A36" s="109" t="s">
        <v>49</v>
      </c>
      <c r="B36" s="209" t="s">
        <v>50</v>
      </c>
      <c r="C36" s="209"/>
      <c r="D36" s="110" t="s">
        <v>16</v>
      </c>
      <c r="E36" s="107">
        <f t="shared" ref="E36:E44" si="0">G36</f>
        <v>6336336.8839999996</v>
      </c>
      <c r="F36" s="107"/>
      <c r="G36" s="107">
        <f t="shared" ref="G36:G43" si="1">K36+J36+I36+H36</f>
        <v>6336336.8839999996</v>
      </c>
      <c r="H36" s="107">
        <v>0</v>
      </c>
      <c r="I36" s="107"/>
      <c r="J36" s="107">
        <v>2745591.577</v>
      </c>
      <c r="K36" s="108">
        <v>3590745.307</v>
      </c>
    </row>
    <row r="37" spans="1:11" s="19" customFormat="1" ht="31.5" customHeight="1" x14ac:dyDescent="0.25">
      <c r="A37" s="111" t="s">
        <v>51</v>
      </c>
      <c r="B37" s="213" t="s">
        <v>52</v>
      </c>
      <c r="C37" s="213"/>
      <c r="D37" s="112" t="s">
        <v>16</v>
      </c>
      <c r="E37" s="107">
        <f t="shared" si="0"/>
        <v>2108338.747</v>
      </c>
      <c r="F37" s="107"/>
      <c r="G37" s="107">
        <f t="shared" si="1"/>
        <v>2108338.747</v>
      </c>
      <c r="H37" s="107"/>
      <c r="I37" s="107"/>
      <c r="J37" s="107">
        <v>629488.50199999998</v>
      </c>
      <c r="K37" s="108">
        <v>1478850.2450000001</v>
      </c>
    </row>
    <row r="38" spans="1:11" s="19" customFormat="1" ht="31.5" customHeight="1" x14ac:dyDescent="0.25">
      <c r="A38" s="113" t="s">
        <v>53</v>
      </c>
      <c r="B38" s="214" t="s">
        <v>54</v>
      </c>
      <c r="C38" s="214"/>
      <c r="D38" s="114" t="s">
        <v>16</v>
      </c>
      <c r="E38" s="107">
        <f t="shared" si="0"/>
        <v>6578540.3520000111</v>
      </c>
      <c r="F38" s="107"/>
      <c r="G38" s="107">
        <f t="shared" si="1"/>
        <v>6578540.3520000111</v>
      </c>
      <c r="H38" s="107"/>
      <c r="I38" s="107"/>
      <c r="J38" s="107">
        <v>1346353.5280000006</v>
      </c>
      <c r="K38" s="108">
        <v>5232186.8240000103</v>
      </c>
    </row>
    <row r="39" spans="1:11" s="19" customFormat="1" ht="31.5" customHeight="1" x14ac:dyDescent="0.25">
      <c r="A39" s="115" t="s">
        <v>55</v>
      </c>
      <c r="B39" s="215" t="s">
        <v>56</v>
      </c>
      <c r="C39" s="215"/>
      <c r="D39" s="116" t="s">
        <v>16</v>
      </c>
      <c r="E39" s="107">
        <f t="shared" si="0"/>
        <v>11296989.405901991</v>
      </c>
      <c r="F39" s="107"/>
      <c r="G39" s="107">
        <f t="shared" si="1"/>
        <v>11296989.405901991</v>
      </c>
      <c r="H39" s="107"/>
      <c r="I39" s="107"/>
      <c r="J39" s="107">
        <v>2274063.8990000002</v>
      </c>
      <c r="K39" s="108">
        <v>9022925.5069019906</v>
      </c>
    </row>
    <row r="40" spans="1:11" s="19" customFormat="1" ht="31.5" customHeight="1" x14ac:dyDescent="0.25">
      <c r="A40" s="117" t="s">
        <v>57</v>
      </c>
      <c r="B40" s="216" t="s">
        <v>58</v>
      </c>
      <c r="C40" s="217"/>
      <c r="D40" s="118" t="s">
        <v>16</v>
      </c>
      <c r="E40" s="107">
        <f t="shared" si="0"/>
        <v>2378140.6500000004</v>
      </c>
      <c r="F40" s="107"/>
      <c r="G40" s="107">
        <f t="shared" si="1"/>
        <v>2378140.6500000004</v>
      </c>
      <c r="H40" s="107">
        <v>0</v>
      </c>
      <c r="I40" s="107"/>
      <c r="J40" s="107">
        <v>1316622.6980000001</v>
      </c>
      <c r="K40" s="108">
        <v>1061517.952</v>
      </c>
    </row>
    <row r="41" spans="1:11" s="19" customFormat="1" ht="31.5" customHeight="1" x14ac:dyDescent="0.25">
      <c r="A41" s="119" t="s">
        <v>59</v>
      </c>
      <c r="B41" s="218" t="s">
        <v>60</v>
      </c>
      <c r="C41" s="219"/>
      <c r="D41" s="120" t="s">
        <v>16</v>
      </c>
      <c r="E41" s="107">
        <f t="shared" si="0"/>
        <v>722493.23</v>
      </c>
      <c r="F41" s="107"/>
      <c r="G41" s="107">
        <f t="shared" si="1"/>
        <v>722493.23</v>
      </c>
      <c r="H41" s="107"/>
      <c r="I41" s="107"/>
      <c r="J41" s="107">
        <v>492008.73</v>
      </c>
      <c r="K41" s="108">
        <v>230484.5</v>
      </c>
    </row>
    <row r="42" spans="1:11" s="19" customFormat="1" ht="31.5" customHeight="1" x14ac:dyDescent="0.25">
      <c r="A42" s="121" t="s">
        <v>61</v>
      </c>
      <c r="B42" s="220" t="s">
        <v>126</v>
      </c>
      <c r="C42" s="221"/>
      <c r="D42" s="122" t="s">
        <v>16</v>
      </c>
      <c r="E42" s="107">
        <f t="shared" si="0"/>
        <v>4851116.0439999998</v>
      </c>
      <c r="F42" s="107"/>
      <c r="G42" s="107">
        <f t="shared" si="1"/>
        <v>4851116.0439999998</v>
      </c>
      <c r="H42" s="107"/>
      <c r="I42" s="107"/>
      <c r="J42" s="107">
        <v>2011997.5319999999</v>
      </c>
      <c r="K42" s="108">
        <v>2839118.5120000001</v>
      </c>
    </row>
    <row r="43" spans="1:11" s="19" customFormat="1" ht="31.5" customHeight="1" x14ac:dyDescent="0.25">
      <c r="A43" s="123" t="s">
        <v>62</v>
      </c>
      <c r="B43" s="222" t="s">
        <v>63</v>
      </c>
      <c r="C43" s="223"/>
      <c r="D43" s="124" t="s">
        <v>16</v>
      </c>
      <c r="E43" s="107">
        <f t="shared" si="0"/>
        <v>1378328.4709999999</v>
      </c>
      <c r="F43" s="107"/>
      <c r="G43" s="107">
        <f t="shared" si="1"/>
        <v>1378328.4709999999</v>
      </c>
      <c r="H43" s="107"/>
      <c r="I43" s="107"/>
      <c r="J43" s="107">
        <v>409574.30099999998</v>
      </c>
      <c r="K43" s="108">
        <v>968754.17</v>
      </c>
    </row>
    <row r="44" spans="1:11" s="127" customFormat="1" ht="31.5" customHeight="1" x14ac:dyDescent="0.2">
      <c r="A44" s="125" t="s">
        <v>64</v>
      </c>
      <c r="B44" s="224" t="s">
        <v>65</v>
      </c>
      <c r="C44" s="225"/>
      <c r="D44" s="126" t="s">
        <v>16</v>
      </c>
      <c r="E44" s="107">
        <f t="shared" si="0"/>
        <v>7609595.8609999996</v>
      </c>
      <c r="F44" s="107"/>
      <c r="G44" s="107">
        <f>K44+J44+I44+H44</f>
        <v>7609595.8609999996</v>
      </c>
      <c r="H44" s="107"/>
      <c r="I44" s="107"/>
      <c r="J44" s="107">
        <v>3524662.983</v>
      </c>
      <c r="K44" s="108">
        <v>4084932.878</v>
      </c>
    </row>
    <row r="45" spans="1:11" s="19" customFormat="1" ht="31.5" customHeight="1" x14ac:dyDescent="0.25">
      <c r="A45" s="128" t="s">
        <v>66</v>
      </c>
      <c r="B45" s="226" t="s">
        <v>135</v>
      </c>
      <c r="C45" s="227"/>
      <c r="D45" s="129" t="s">
        <v>16</v>
      </c>
      <c r="E45" s="107">
        <v>0</v>
      </c>
      <c r="F45" s="107"/>
      <c r="G45" s="107">
        <v>0</v>
      </c>
      <c r="H45" s="107"/>
      <c r="I45" s="107"/>
      <c r="J45" s="107"/>
      <c r="K45" s="108"/>
    </row>
    <row r="46" spans="1:11" s="19" customFormat="1" ht="31.5" customHeight="1" x14ac:dyDescent="0.25">
      <c r="A46" s="130" t="s">
        <v>67</v>
      </c>
      <c r="B46" s="228" t="s">
        <v>122</v>
      </c>
      <c r="C46" s="228"/>
      <c r="D46" s="131" t="s">
        <v>16</v>
      </c>
      <c r="E46" s="107">
        <f>G46</f>
        <v>61688.031000000003</v>
      </c>
      <c r="F46" s="107"/>
      <c r="G46" s="107">
        <f>K46+J46+I46+H46</f>
        <v>61688.031000000003</v>
      </c>
      <c r="H46" s="107"/>
      <c r="I46" s="107"/>
      <c r="J46" s="107">
        <v>18979</v>
      </c>
      <c r="K46" s="108">
        <v>42709.031000000003</v>
      </c>
    </row>
    <row r="47" spans="1:11" s="19" customFormat="1" ht="31.5" customHeight="1" x14ac:dyDescent="0.25">
      <c r="A47" s="132" t="s">
        <v>124</v>
      </c>
      <c r="B47" s="229" t="s">
        <v>123</v>
      </c>
      <c r="C47" s="229"/>
      <c r="D47" s="133" t="s">
        <v>16</v>
      </c>
      <c r="E47" s="107">
        <f>G47</f>
        <v>3133073.4720640006</v>
      </c>
      <c r="F47" s="107"/>
      <c r="G47" s="107">
        <f>K47+J47+I47+H47</f>
        <v>3133073.4720640006</v>
      </c>
      <c r="H47" s="107"/>
      <c r="I47" s="107"/>
      <c r="J47" s="107">
        <v>2128790.3950640005</v>
      </c>
      <c r="K47" s="108">
        <v>1004283.077</v>
      </c>
    </row>
    <row r="48" spans="1:11" s="19" customFormat="1" ht="33" customHeight="1" x14ac:dyDescent="0.25">
      <c r="A48" s="134" t="s">
        <v>68</v>
      </c>
      <c r="B48" s="211" t="s">
        <v>106</v>
      </c>
      <c r="C48" s="212"/>
      <c r="D48" s="135" t="s">
        <v>16</v>
      </c>
      <c r="E48" s="107">
        <f>G48</f>
        <v>9221616.758999005</v>
      </c>
      <c r="F48" s="107"/>
      <c r="G48" s="107">
        <f>K48+J48</f>
        <v>9221616.758999005</v>
      </c>
      <c r="H48" s="107">
        <v>0</v>
      </c>
      <c r="I48" s="107"/>
      <c r="J48" s="107">
        <v>9142225.4390000049</v>
      </c>
      <c r="K48" s="108">
        <v>79391.319998999999</v>
      </c>
    </row>
    <row r="49" spans="1:11" s="19" customFormat="1" ht="34.5" customHeight="1" x14ac:dyDescent="0.25">
      <c r="A49" s="136" t="s">
        <v>69</v>
      </c>
      <c r="B49" s="231" t="s">
        <v>70</v>
      </c>
      <c r="C49" s="232"/>
      <c r="D49" s="137" t="s">
        <v>16</v>
      </c>
      <c r="E49" s="138"/>
      <c r="F49" s="138"/>
      <c r="G49" s="138"/>
      <c r="H49" s="138"/>
      <c r="I49" s="138"/>
      <c r="J49" s="138"/>
      <c r="K49" s="138">
        <v>0</v>
      </c>
    </row>
    <row r="50" spans="1:11" s="19" customFormat="1" ht="31.5" customHeight="1" x14ac:dyDescent="0.25">
      <c r="A50" s="139" t="s">
        <v>71</v>
      </c>
      <c r="B50" s="233" t="s">
        <v>72</v>
      </c>
      <c r="C50" s="234"/>
      <c r="D50" s="140" t="s">
        <v>16</v>
      </c>
      <c r="E50" s="141">
        <v>0</v>
      </c>
      <c r="F50" s="141"/>
      <c r="G50" s="141">
        <v>0</v>
      </c>
      <c r="H50" s="141">
        <v>0</v>
      </c>
      <c r="I50" s="141">
        <v>0</v>
      </c>
      <c r="J50" s="141">
        <v>0</v>
      </c>
      <c r="K50" s="141">
        <v>0</v>
      </c>
    </row>
    <row r="51" spans="1:11" s="19" customFormat="1" ht="28.5" customHeight="1" x14ac:dyDescent="0.25">
      <c r="A51" s="139" t="s">
        <v>73</v>
      </c>
      <c r="B51" s="233" t="s">
        <v>74</v>
      </c>
      <c r="C51" s="234"/>
      <c r="D51" s="140" t="s">
        <v>16</v>
      </c>
      <c r="E51" s="142">
        <f>G51</f>
        <v>2102141.6618999997</v>
      </c>
      <c r="F51" s="142"/>
      <c r="G51" s="107">
        <f>K51+J51</f>
        <v>2102141.6618999997</v>
      </c>
      <c r="H51" s="107">
        <v>0</v>
      </c>
      <c r="I51" s="107">
        <v>0</v>
      </c>
      <c r="J51" s="107">
        <f>J52+J53</f>
        <v>2099561.4038999998</v>
      </c>
      <c r="K51" s="107">
        <f>K52+K53</f>
        <v>2580.2579999999998</v>
      </c>
    </row>
    <row r="52" spans="1:11" s="19" customFormat="1" ht="28.5" customHeight="1" x14ac:dyDescent="0.25">
      <c r="A52" s="136" t="s">
        <v>75</v>
      </c>
      <c r="B52" s="235" t="s">
        <v>76</v>
      </c>
      <c r="C52" s="236"/>
      <c r="D52" s="137" t="s">
        <v>16</v>
      </c>
      <c r="E52" s="143">
        <f>G52</f>
        <v>53700.661899999999</v>
      </c>
      <c r="F52" s="143"/>
      <c r="G52" s="144">
        <f>K52+J52</f>
        <v>53700.661899999999</v>
      </c>
      <c r="H52" s="144">
        <v>0</v>
      </c>
      <c r="I52" s="144">
        <v>0</v>
      </c>
      <c r="J52" s="144">
        <v>51120.403899999998</v>
      </c>
      <c r="K52" s="144">
        <v>2580.2579999999998</v>
      </c>
    </row>
    <row r="53" spans="1:11" s="19" customFormat="1" ht="28.5" customHeight="1" x14ac:dyDescent="0.25">
      <c r="A53" s="136" t="s">
        <v>77</v>
      </c>
      <c r="B53" s="237" t="s">
        <v>121</v>
      </c>
      <c r="C53" s="238"/>
      <c r="D53" s="137" t="s">
        <v>16</v>
      </c>
      <c r="E53" s="143">
        <f>G53</f>
        <v>2048441</v>
      </c>
      <c r="F53" s="145"/>
      <c r="G53" s="146">
        <f>K53+J53</f>
        <v>2048441</v>
      </c>
      <c r="H53" s="146">
        <v>0</v>
      </c>
      <c r="I53" s="146">
        <v>0</v>
      </c>
      <c r="J53" s="146">
        <v>2048441</v>
      </c>
      <c r="K53" s="146">
        <v>0</v>
      </c>
    </row>
    <row r="54" spans="1:11" s="19" customFormat="1" ht="28.5" customHeight="1" x14ac:dyDescent="0.25">
      <c r="A54" s="136" t="s">
        <v>78</v>
      </c>
      <c r="B54" s="237" t="s">
        <v>79</v>
      </c>
      <c r="C54" s="238"/>
      <c r="D54" s="137" t="s">
        <v>16</v>
      </c>
      <c r="E54" s="138">
        <v>0</v>
      </c>
      <c r="F54" s="138"/>
      <c r="G54" s="138">
        <v>0</v>
      </c>
      <c r="H54" s="138">
        <v>0</v>
      </c>
      <c r="I54" s="138">
        <v>0</v>
      </c>
      <c r="J54" s="138">
        <v>0</v>
      </c>
      <c r="K54" s="138">
        <v>0</v>
      </c>
    </row>
    <row r="55" spans="1:11" s="19" customFormat="1" ht="35.25" customHeight="1" x14ac:dyDescent="0.25">
      <c r="A55" s="147" t="s">
        <v>80</v>
      </c>
      <c r="B55" s="235" t="s">
        <v>81</v>
      </c>
      <c r="C55" s="236"/>
      <c r="D55" s="148" t="s">
        <v>16</v>
      </c>
      <c r="E55" s="149">
        <v>0</v>
      </c>
      <c r="F55" s="149"/>
      <c r="G55" s="138">
        <v>0</v>
      </c>
      <c r="H55" s="138">
        <v>0</v>
      </c>
      <c r="I55" s="138">
        <v>0</v>
      </c>
      <c r="J55" s="138">
        <v>0</v>
      </c>
      <c r="K55" s="138">
        <v>0</v>
      </c>
    </row>
    <row r="56" spans="1:11" s="19" customFormat="1" ht="28.5" customHeight="1" x14ac:dyDescent="0.25">
      <c r="A56" s="147" t="s">
        <v>82</v>
      </c>
      <c r="B56" s="239" t="s">
        <v>83</v>
      </c>
      <c r="C56" s="240"/>
      <c r="D56" s="137" t="s">
        <v>16</v>
      </c>
      <c r="E56" s="142">
        <f>G56</f>
        <v>167395.64909799999</v>
      </c>
      <c r="F56" s="142"/>
      <c r="G56" s="107">
        <f>J56+K56</f>
        <v>167395.64909799999</v>
      </c>
      <c r="H56" s="107">
        <v>0</v>
      </c>
      <c r="I56" s="107">
        <v>0</v>
      </c>
      <c r="J56" s="107">
        <v>17215</v>
      </c>
      <c r="K56" s="107">
        <v>150180.64909799999</v>
      </c>
    </row>
    <row r="57" spans="1:11" s="19" customFormat="1" ht="36" customHeight="1" x14ac:dyDescent="0.25">
      <c r="A57" s="147" t="s">
        <v>84</v>
      </c>
      <c r="B57" s="241" t="s">
        <v>85</v>
      </c>
      <c r="C57" s="242"/>
      <c r="D57" s="137" t="s">
        <v>16</v>
      </c>
      <c r="E57" s="149">
        <v>0</v>
      </c>
      <c r="F57" s="149"/>
      <c r="G57" s="149">
        <v>0</v>
      </c>
      <c r="H57" s="149">
        <v>0</v>
      </c>
      <c r="I57" s="149">
        <v>0</v>
      </c>
      <c r="J57" s="149">
        <v>0</v>
      </c>
      <c r="K57" s="149">
        <v>0</v>
      </c>
    </row>
    <row r="58" spans="1:11" s="19" customFormat="1" ht="28.5" customHeight="1" x14ac:dyDescent="0.25">
      <c r="A58" s="147" t="s">
        <v>86</v>
      </c>
      <c r="B58" s="243" t="s">
        <v>105</v>
      </c>
      <c r="C58" s="150" t="s">
        <v>87</v>
      </c>
      <c r="D58" s="137" t="s">
        <v>16</v>
      </c>
      <c r="E58" s="151">
        <f>G58</f>
        <v>2574223</v>
      </c>
      <c r="F58" s="149"/>
      <c r="G58" s="151">
        <f>ROUND(G12-G32,0)</f>
        <v>2574223</v>
      </c>
      <c r="H58" s="149"/>
      <c r="I58" s="149"/>
      <c r="J58" s="149"/>
      <c r="K58" s="149"/>
    </row>
    <row r="59" spans="1:11" s="19" customFormat="1" ht="28.5" customHeight="1" x14ac:dyDescent="0.25">
      <c r="A59" s="147" t="s">
        <v>88</v>
      </c>
      <c r="B59" s="174"/>
      <c r="C59" s="150" t="s">
        <v>89</v>
      </c>
      <c r="D59" s="137" t="s">
        <v>90</v>
      </c>
      <c r="E59" s="152">
        <f>G59</f>
        <v>4.092845030852434</v>
      </c>
      <c r="F59" s="153"/>
      <c r="G59" s="154">
        <f>G58/G12*100</f>
        <v>4.092845030852434</v>
      </c>
      <c r="H59" s="155"/>
      <c r="I59" s="155"/>
      <c r="J59" s="155"/>
      <c r="K59" s="155"/>
    </row>
    <row r="60" spans="1:11" s="19" customFormat="1" ht="28.5" customHeight="1" x14ac:dyDescent="0.25">
      <c r="A60" s="147" t="s">
        <v>91</v>
      </c>
      <c r="B60" s="244" t="s">
        <v>107</v>
      </c>
      <c r="C60" s="150"/>
      <c r="D60" s="137" t="s">
        <v>16</v>
      </c>
      <c r="E60" s="152">
        <f>G60</f>
        <v>455524</v>
      </c>
      <c r="F60" s="156"/>
      <c r="G60" s="157">
        <f>G58-2118699</f>
        <v>455524</v>
      </c>
      <c r="H60" s="156"/>
      <c r="I60" s="156"/>
      <c r="J60" s="156"/>
      <c r="K60" s="156"/>
    </row>
    <row r="61" spans="1:11" s="19" customFormat="1" ht="28.5" customHeight="1" x14ac:dyDescent="0.25">
      <c r="A61" s="147" t="s">
        <v>108</v>
      </c>
      <c r="B61" s="174"/>
      <c r="C61" s="150"/>
      <c r="D61" s="137" t="s">
        <v>90</v>
      </c>
      <c r="E61" s="152">
        <f>G61</f>
        <v>0.72425315904411702</v>
      </c>
      <c r="F61" s="158"/>
      <c r="G61" s="154">
        <f>G60/G12*100</f>
        <v>0.72425315904411702</v>
      </c>
      <c r="H61" s="156"/>
      <c r="I61" s="156"/>
      <c r="J61" s="156"/>
      <c r="K61" s="156"/>
    </row>
    <row r="62" spans="1:11" s="19" customFormat="1" ht="28.5" customHeight="1" x14ac:dyDescent="0.25">
      <c r="A62" s="147" t="s">
        <v>109</v>
      </c>
      <c r="B62" s="230" t="s">
        <v>138</v>
      </c>
      <c r="C62" s="230"/>
      <c r="D62" s="137" t="s">
        <v>16</v>
      </c>
      <c r="E62" s="152">
        <v>60154068.049865022</v>
      </c>
      <c r="F62" s="155"/>
      <c r="G62" s="152">
        <v>60154068.049865022</v>
      </c>
      <c r="H62" s="152"/>
      <c r="I62" s="152"/>
      <c r="J62" s="152"/>
      <c r="K62" s="155"/>
    </row>
    <row r="63" spans="1:11" s="19" customFormat="1" ht="28.5" customHeight="1" x14ac:dyDescent="0.25">
      <c r="A63" s="147" t="s">
        <v>139</v>
      </c>
      <c r="B63" s="230" t="s">
        <v>140</v>
      </c>
      <c r="C63" s="230"/>
      <c r="D63" s="137" t="s">
        <v>16</v>
      </c>
      <c r="E63" s="152">
        <v>167395.64909799999</v>
      </c>
      <c r="F63" s="155"/>
      <c r="G63" s="152">
        <v>167395.64909799999</v>
      </c>
      <c r="H63" s="152"/>
      <c r="I63" s="152"/>
      <c r="J63" s="152"/>
      <c r="K63" s="155"/>
    </row>
    <row r="64" spans="1:11" ht="28.5" customHeight="1" x14ac:dyDescent="0.3">
      <c r="A64" s="20"/>
      <c r="B64" s="12"/>
      <c r="C64" s="13"/>
      <c r="D64" s="13"/>
      <c r="E64" s="159"/>
      <c r="F64"/>
      <c r="G64"/>
      <c r="H64"/>
      <c r="I64" s="15"/>
      <c r="J64" s="14"/>
      <c r="K64" s="15"/>
    </row>
    <row r="65" spans="1:11" ht="21" customHeight="1" x14ac:dyDescent="0.25">
      <c r="A65" s="20"/>
      <c r="B65" s="4"/>
      <c r="C65" s="5"/>
      <c r="D65" s="5"/>
      <c r="E65" s="5"/>
      <c r="F65" s="5"/>
      <c r="G65" s="6"/>
      <c r="H65" s="7"/>
      <c r="I65" s="8"/>
      <c r="J65" s="9"/>
      <c r="K65" s="9"/>
    </row>
    <row r="66" spans="1:11" ht="20.25" x14ac:dyDescent="0.3">
      <c r="A66" s="178" t="s">
        <v>93</v>
      </c>
      <c r="B66" s="178"/>
      <c r="C66" s="17"/>
      <c r="D66" s="178" t="s">
        <v>94</v>
      </c>
      <c r="E66" s="178"/>
      <c r="F66" s="17"/>
      <c r="G66" s="18"/>
      <c r="H66" s="18"/>
      <c r="I66" s="178" t="s">
        <v>95</v>
      </c>
      <c r="J66" s="178"/>
      <c r="K66" s="18"/>
    </row>
    <row r="67" spans="1:11" ht="20.25" customHeight="1" x14ac:dyDescent="0.3">
      <c r="A67" s="94" t="s">
        <v>96</v>
      </c>
      <c r="B67" s="94"/>
      <c r="C67" s="18"/>
      <c r="D67" s="18" t="s">
        <v>117</v>
      </c>
      <c r="E67" s="18"/>
      <c r="F67" s="18"/>
      <c r="G67" s="18"/>
      <c r="H67" s="18"/>
      <c r="I67" s="179" t="s">
        <v>104</v>
      </c>
      <c r="J67" s="179"/>
      <c r="K67" s="18"/>
    </row>
    <row r="68" spans="1:11" ht="31.5" customHeight="1" x14ac:dyDescent="0.3">
      <c r="A68" s="18"/>
      <c r="B68" s="18"/>
      <c r="C68" s="18"/>
      <c r="D68" s="167"/>
      <c r="E68" s="167"/>
      <c r="F68" s="18"/>
      <c r="G68" s="18"/>
      <c r="H68" s="18"/>
      <c r="I68" s="18" t="s">
        <v>97</v>
      </c>
      <c r="J68" s="18"/>
      <c r="K68" s="18"/>
    </row>
    <row r="69" spans="1:11" ht="20.25" x14ac:dyDescent="0.3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</row>
    <row r="70" spans="1:11" ht="44.25" customHeight="1" x14ac:dyDescent="0.3">
      <c r="A70" s="94" t="s">
        <v>98</v>
      </c>
      <c r="B70" s="94"/>
      <c r="C70" s="94"/>
      <c r="D70" s="167" t="s">
        <v>99</v>
      </c>
      <c r="E70" s="167"/>
      <c r="F70" s="18"/>
      <c r="G70" s="18"/>
      <c r="H70" s="18"/>
      <c r="I70" s="18" t="s">
        <v>128</v>
      </c>
      <c r="J70" s="18"/>
      <c r="K70" s="94"/>
    </row>
    <row r="71" spans="1:11" ht="20.25" x14ac:dyDescent="0.3">
      <c r="A71" s="167" t="s">
        <v>100</v>
      </c>
      <c r="B71" s="167"/>
      <c r="C71" s="18"/>
      <c r="D71" s="167" t="s">
        <v>101</v>
      </c>
      <c r="E71" s="167"/>
      <c r="F71" s="18"/>
      <c r="G71" s="18"/>
      <c r="H71" s="18"/>
      <c r="I71" s="167" t="s">
        <v>100</v>
      </c>
      <c r="J71" s="167"/>
      <c r="K71" s="94"/>
    </row>
    <row r="72" spans="1:11" ht="20.25" x14ac:dyDescent="0.3">
      <c r="A72" s="94"/>
      <c r="B72" s="94"/>
      <c r="C72" s="94"/>
      <c r="D72" s="18"/>
      <c r="E72" s="18"/>
      <c r="F72" s="18"/>
      <c r="G72" s="18"/>
      <c r="H72" s="18"/>
      <c r="I72" s="18"/>
      <c r="J72" s="18"/>
      <c r="K72" s="18"/>
    </row>
    <row r="73" spans="1:11" ht="20.25" x14ac:dyDescent="0.3">
      <c r="A73" s="167"/>
      <c r="B73" s="167"/>
      <c r="C73" s="18"/>
      <c r="D73" s="167"/>
      <c r="E73" s="167"/>
      <c r="F73" s="18"/>
      <c r="G73" s="18"/>
      <c r="H73" s="18"/>
      <c r="I73" s="167"/>
      <c r="J73" s="167"/>
      <c r="K73" s="18"/>
    </row>
    <row r="74" spans="1:11" x14ac:dyDescent="0.25">
      <c r="A74" s="21"/>
      <c r="B74" s="21"/>
      <c r="C74" s="7"/>
      <c r="D74" s="7"/>
      <c r="E74" s="7"/>
      <c r="F74" s="7"/>
      <c r="G74" s="7"/>
      <c r="H74" s="7"/>
      <c r="I74" s="7"/>
      <c r="J74" s="7"/>
      <c r="K74" s="7"/>
    </row>
    <row r="75" spans="1:11" x14ac:dyDescent="0.25">
      <c r="A75" s="21"/>
      <c r="B75" s="21"/>
      <c r="C75" s="7"/>
      <c r="D75" s="7"/>
      <c r="E75" s="7"/>
      <c r="F75" s="7"/>
      <c r="G75" s="7"/>
      <c r="H75" s="7"/>
      <c r="I75" s="7"/>
      <c r="J75" s="7"/>
      <c r="K75" s="7"/>
    </row>
    <row r="76" spans="1:11" x14ac:dyDescent="0.25">
      <c r="A76" s="10"/>
      <c r="B76" s="10"/>
      <c r="C76" s="11"/>
      <c r="D76" s="11"/>
      <c r="E76" s="11"/>
      <c r="F76" s="11"/>
      <c r="G76" s="11"/>
      <c r="H76" s="11"/>
      <c r="I76" s="11"/>
      <c r="J76" s="11"/>
      <c r="K76" s="11"/>
    </row>
    <row r="77" spans="1:11" x14ac:dyDescent="0.25">
      <c r="A77" s="10"/>
      <c r="B77" s="10"/>
      <c r="C77" s="11"/>
      <c r="D77" s="11"/>
      <c r="E77" s="11"/>
      <c r="F77" s="11"/>
      <c r="G77" s="11"/>
      <c r="H77" s="11"/>
      <c r="I77" s="11"/>
      <c r="J77" s="11"/>
      <c r="K77" s="11"/>
    </row>
    <row r="78" spans="1:11" x14ac:dyDescent="0.25">
      <c r="A78" s="10"/>
      <c r="B78" s="10"/>
      <c r="C78" s="11"/>
      <c r="D78" s="11"/>
      <c r="E78" s="11"/>
      <c r="F78" s="11"/>
      <c r="G78" s="11"/>
      <c r="H78" s="11"/>
      <c r="I78" s="11"/>
      <c r="J78" s="11"/>
      <c r="K78" s="11"/>
    </row>
    <row r="79" spans="1:11" x14ac:dyDescent="0.25">
      <c r="A79" s="10"/>
      <c r="B79" s="10"/>
      <c r="C79" s="11"/>
      <c r="D79" s="11"/>
      <c r="E79" s="11"/>
      <c r="F79" s="11"/>
      <c r="G79" s="11"/>
      <c r="H79" s="11"/>
      <c r="I79" s="11"/>
      <c r="J79" s="11"/>
      <c r="K79" s="11"/>
    </row>
    <row r="80" spans="1:11" x14ac:dyDescent="0.25">
      <c r="A80" s="10"/>
      <c r="B80" s="10"/>
      <c r="C80" s="11"/>
      <c r="D80" s="11"/>
      <c r="E80" s="11"/>
      <c r="F80" s="160"/>
      <c r="G80" s="11"/>
      <c r="H80" s="11"/>
      <c r="I80" s="11"/>
      <c r="J80" s="11"/>
      <c r="K80" s="11"/>
    </row>
    <row r="81" spans="1:11" x14ac:dyDescent="0.25">
      <c r="A81" s="10"/>
      <c r="B81" s="10"/>
      <c r="C81" s="11"/>
      <c r="D81" s="11"/>
      <c r="E81" s="11"/>
      <c r="F81" s="11"/>
      <c r="G81" s="11"/>
      <c r="H81" s="11"/>
      <c r="I81" s="11"/>
      <c r="J81" s="11"/>
      <c r="K81" s="11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11"/>
      <c r="J82" s="11"/>
      <c r="K82" s="11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11"/>
      <c r="J83" s="11"/>
      <c r="K83" s="11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11"/>
      <c r="J84" s="11"/>
      <c r="K84" s="11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11"/>
      <c r="J85" s="11"/>
      <c r="K85" s="11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11"/>
      <c r="J86" s="11"/>
      <c r="K86" s="11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11"/>
      <c r="J87" s="11"/>
      <c r="K87" s="11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11"/>
      <c r="J88" s="11"/>
      <c r="K88" s="11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11"/>
      <c r="J89" s="11"/>
      <c r="K89" s="11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11"/>
      <c r="J90" s="11"/>
      <c r="K90" s="11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/>
      <c r="F120"/>
      <c r="G120"/>
      <c r="H120"/>
      <c r="I120" s="11"/>
      <c r="J120"/>
      <c r="K120"/>
    </row>
    <row r="121" spans="1:11" x14ac:dyDescent="0.25">
      <c r="A121" s="10"/>
      <c r="B121" s="10"/>
      <c r="C121" s="11"/>
      <c r="D121" s="11"/>
      <c r="E121"/>
      <c r="F121"/>
      <c r="G121"/>
      <c r="H121"/>
      <c r="I121" s="11"/>
      <c r="J121"/>
      <c r="K121"/>
    </row>
    <row r="122" spans="1:11" x14ac:dyDescent="0.25">
      <c r="A122" s="10"/>
      <c r="B122" s="10"/>
      <c r="C122" s="11"/>
      <c r="D122"/>
      <c r="E122"/>
      <c r="F122"/>
      <c r="G122"/>
      <c r="H122"/>
      <c r="I122" s="11"/>
      <c r="J122"/>
      <c r="K122"/>
    </row>
    <row r="123" spans="1:11" ht="15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ht="15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ht="15" x14ac:dyDescent="0.25">
      <c r="A125"/>
      <c r="B125"/>
      <c r="C125"/>
      <c r="D125"/>
      <c r="E125"/>
      <c r="F125"/>
      <c r="G125"/>
      <c r="H125"/>
      <c r="I125"/>
      <c r="J125"/>
      <c r="K125"/>
    </row>
  </sheetData>
  <mergeCells count="73">
    <mergeCell ref="D70:E70"/>
    <mergeCell ref="A71:B71"/>
    <mergeCell ref="I71:J71"/>
    <mergeCell ref="A73:B73"/>
    <mergeCell ref="D73:E73"/>
    <mergeCell ref="I73:J73"/>
    <mergeCell ref="D71:E71"/>
    <mergeCell ref="B63:C63"/>
    <mergeCell ref="A66:B66"/>
    <mergeCell ref="D66:E66"/>
    <mergeCell ref="I66:J66"/>
    <mergeCell ref="D68:E68"/>
    <mergeCell ref="I67:J67"/>
    <mergeCell ref="B62:C62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B59"/>
    <mergeCell ref="B60:B61"/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H2:J2"/>
    <mergeCell ref="H3:J3"/>
    <mergeCell ref="A4:K4"/>
    <mergeCell ref="A5:K5"/>
    <mergeCell ref="A6:K6"/>
    <mergeCell ref="A7:K7"/>
    <mergeCell ref="A9:A10"/>
    <mergeCell ref="B9:C10"/>
    <mergeCell ref="D9:D10"/>
    <mergeCell ref="E9:K9"/>
    <mergeCell ref="B11:C11"/>
  </mergeCells>
  <conditionalFormatting sqref="E62:K62 E54:K57 E32:K32 H60:K61">
    <cfRule type="cellIs" dxfId="293" priority="104" stopIfTrue="1" operator="between">
      <formula>0</formula>
      <formula>0.5</formula>
    </cfRule>
    <cfRule type="cellIs" dxfId="292" priority="105" stopIfTrue="1" operator="between">
      <formula>0</formula>
      <formula>99999999999999</formula>
    </cfRule>
    <cfRule type="cellIs" dxfId="291" priority="106" stopIfTrue="1" operator="lessThan">
      <formula>0</formula>
    </cfRule>
  </conditionalFormatting>
  <conditionalFormatting sqref="F59 H58:K59">
    <cfRule type="cellIs" dxfId="290" priority="101" stopIfTrue="1" operator="between">
      <formula>0</formula>
      <formula>0.5</formula>
    </cfRule>
    <cfRule type="cellIs" dxfId="289" priority="102" stopIfTrue="1" operator="between">
      <formula>0</formula>
      <formula>99999999999999</formula>
    </cfRule>
    <cfRule type="cellIs" dxfId="288" priority="103" stopIfTrue="1" operator="lessThan">
      <formula>0</formula>
    </cfRule>
  </conditionalFormatting>
  <conditionalFormatting sqref="F60:F61">
    <cfRule type="cellIs" dxfId="287" priority="98" stopIfTrue="1" operator="between">
      <formula>0</formula>
      <formula>0.5</formula>
    </cfRule>
    <cfRule type="cellIs" dxfId="286" priority="99" stopIfTrue="1" operator="between">
      <formula>0</formula>
      <formula>99999999999999</formula>
    </cfRule>
    <cfRule type="cellIs" dxfId="285" priority="100" stopIfTrue="1" operator="lessThan">
      <formula>0</formula>
    </cfRule>
  </conditionalFormatting>
  <conditionalFormatting sqref="E54:K54 E33:K50">
    <cfRule type="cellIs" dxfId="284" priority="92" stopIfTrue="1" operator="between">
      <formula>0</formula>
      <formula>0.5</formula>
    </cfRule>
    <cfRule type="cellIs" dxfId="283" priority="93" stopIfTrue="1" operator="between">
      <formula>0</formula>
      <formula>99999999999999</formula>
    </cfRule>
    <cfRule type="cellIs" dxfId="282" priority="94" stopIfTrue="1" operator="lessThan">
      <formula>0</formula>
    </cfRule>
  </conditionalFormatting>
  <conditionalFormatting sqref="E54:K54 E33:K50">
    <cfRule type="cellIs" dxfId="281" priority="89" stopIfTrue="1" operator="between">
      <formula>0</formula>
      <formula>0.5</formula>
    </cfRule>
    <cfRule type="cellIs" dxfId="280" priority="90" stopIfTrue="1" operator="between">
      <formula>0</formula>
      <formula>99999999999999</formula>
    </cfRule>
    <cfRule type="cellIs" dxfId="279" priority="91" stopIfTrue="1" operator="lessThan">
      <formula>0</formula>
    </cfRule>
  </conditionalFormatting>
  <conditionalFormatting sqref="E54:K54 E33:K50">
    <cfRule type="cellIs" dxfId="278" priority="86" stopIfTrue="1" operator="between">
      <formula>0</formula>
      <formula>0.5</formula>
    </cfRule>
    <cfRule type="cellIs" dxfId="277" priority="87" stopIfTrue="1" operator="between">
      <formula>0</formula>
      <formula>99999999999999</formula>
    </cfRule>
    <cfRule type="cellIs" dxfId="276" priority="88" stopIfTrue="1" operator="lessThan">
      <formula>0</formula>
    </cfRule>
  </conditionalFormatting>
  <conditionalFormatting sqref="J43 J45:J47">
    <cfRule type="cellIs" dxfId="275" priority="83" stopIfTrue="1" operator="between">
      <formula>0</formula>
      <formula>0.5</formula>
    </cfRule>
    <cfRule type="cellIs" dxfId="274" priority="84" stopIfTrue="1" operator="between">
      <formula>0</formula>
      <formula>99999999999999</formula>
    </cfRule>
    <cfRule type="cellIs" dxfId="273" priority="85" stopIfTrue="1" operator="lessThan">
      <formula>0</formula>
    </cfRule>
  </conditionalFormatting>
  <conditionalFormatting sqref="J43 J45:J47">
    <cfRule type="cellIs" dxfId="272" priority="80" stopIfTrue="1" operator="between">
      <formula>0</formula>
      <formula>0.5</formula>
    </cfRule>
    <cfRule type="cellIs" dxfId="271" priority="81" stopIfTrue="1" operator="between">
      <formula>0</formula>
      <formula>99999999999999</formula>
    </cfRule>
    <cfRule type="cellIs" dxfId="270" priority="82" stopIfTrue="1" operator="lessThan">
      <formula>0</formula>
    </cfRule>
  </conditionalFormatting>
  <conditionalFormatting sqref="J43 J45:J47">
    <cfRule type="cellIs" dxfId="269" priority="77" stopIfTrue="1" operator="between">
      <formula>0</formula>
      <formula>0.5</formula>
    </cfRule>
    <cfRule type="cellIs" dxfId="268" priority="78" stopIfTrue="1" operator="between">
      <formula>0</formula>
      <formula>99999999999999</formula>
    </cfRule>
    <cfRule type="cellIs" dxfId="267" priority="79" stopIfTrue="1" operator="lessThan">
      <formula>0</formula>
    </cfRule>
  </conditionalFormatting>
  <conditionalFormatting sqref="J48">
    <cfRule type="cellIs" dxfId="266" priority="74" stopIfTrue="1" operator="between">
      <formula>0</formula>
      <formula>0.5</formula>
    </cfRule>
    <cfRule type="cellIs" dxfId="265" priority="75" stopIfTrue="1" operator="between">
      <formula>0</formula>
      <formula>99999999999999</formula>
    </cfRule>
    <cfRule type="cellIs" dxfId="264" priority="76" stopIfTrue="1" operator="lessThan">
      <formula>0</formula>
    </cfRule>
  </conditionalFormatting>
  <conditionalFormatting sqref="K44">
    <cfRule type="cellIs" dxfId="263" priority="71" stopIfTrue="1" operator="between">
      <formula>0</formula>
      <formula>0.5</formula>
    </cfRule>
    <cfRule type="cellIs" dxfId="262" priority="72" stopIfTrue="1" operator="between">
      <formula>0</formula>
      <formula>99999999999999</formula>
    </cfRule>
    <cfRule type="cellIs" dxfId="261" priority="73" stopIfTrue="1" operator="lessThan">
      <formula>0</formula>
    </cfRule>
  </conditionalFormatting>
  <conditionalFormatting sqref="J44">
    <cfRule type="cellIs" dxfId="260" priority="68" stopIfTrue="1" operator="between">
      <formula>0</formula>
      <formula>0.5</formula>
    </cfRule>
    <cfRule type="cellIs" dxfId="259" priority="69" stopIfTrue="1" operator="between">
      <formula>0</formula>
      <formula>99999999999999</formula>
    </cfRule>
    <cfRule type="cellIs" dxfId="258" priority="70" stopIfTrue="1" operator="lessThan">
      <formula>0</formula>
    </cfRule>
  </conditionalFormatting>
  <conditionalFormatting sqref="J44">
    <cfRule type="cellIs" dxfId="257" priority="65" stopIfTrue="1" operator="between">
      <formula>0</formula>
      <formula>0.5</formula>
    </cfRule>
    <cfRule type="cellIs" dxfId="256" priority="66" stopIfTrue="1" operator="between">
      <formula>0</formula>
      <formula>99999999999999</formula>
    </cfRule>
    <cfRule type="cellIs" dxfId="255" priority="67" stopIfTrue="1" operator="lessThan">
      <formula>0</formula>
    </cfRule>
  </conditionalFormatting>
  <conditionalFormatting sqref="J44">
    <cfRule type="cellIs" dxfId="254" priority="62" stopIfTrue="1" operator="between">
      <formula>0</formula>
      <formula>0.5</formula>
    </cfRule>
    <cfRule type="cellIs" dxfId="253" priority="63" stopIfTrue="1" operator="between">
      <formula>0</formula>
      <formula>99999999999999</formula>
    </cfRule>
    <cfRule type="cellIs" dxfId="252" priority="64" stopIfTrue="1" operator="lessThan">
      <formula>0</formula>
    </cfRule>
  </conditionalFormatting>
  <conditionalFormatting sqref="J39:K39">
    <cfRule type="cellIs" dxfId="251" priority="59" stopIfTrue="1" operator="between">
      <formula>0</formula>
      <formula>0.5</formula>
    </cfRule>
    <cfRule type="cellIs" dxfId="250" priority="60" stopIfTrue="1" operator="between">
      <formula>0</formula>
      <formula>99999999999999</formula>
    </cfRule>
    <cfRule type="cellIs" dxfId="249" priority="61" stopIfTrue="1" operator="lessThan">
      <formula>0</formula>
    </cfRule>
  </conditionalFormatting>
  <conditionalFormatting sqref="J39:K39">
    <cfRule type="cellIs" dxfId="248" priority="56" stopIfTrue="1" operator="between">
      <formula>0</formula>
      <formula>0.5</formula>
    </cfRule>
    <cfRule type="cellIs" dxfId="247" priority="57" stopIfTrue="1" operator="between">
      <formula>0</formula>
      <formula>99999999999999</formula>
    </cfRule>
    <cfRule type="cellIs" dxfId="246" priority="58" stopIfTrue="1" operator="lessThan">
      <formula>0</formula>
    </cfRule>
  </conditionalFormatting>
  <conditionalFormatting sqref="J39:K39">
    <cfRule type="cellIs" dxfId="245" priority="53" stopIfTrue="1" operator="between">
      <formula>0</formula>
      <formula>0.5</formula>
    </cfRule>
    <cfRule type="cellIs" dxfId="244" priority="54" stopIfTrue="1" operator="between">
      <formula>0</formula>
      <formula>99999999999999</formula>
    </cfRule>
    <cfRule type="cellIs" dxfId="243" priority="55" stopIfTrue="1" operator="lessThan">
      <formula>0</formula>
    </cfRule>
  </conditionalFormatting>
  <conditionalFormatting sqref="G39">
    <cfRule type="cellIs" dxfId="242" priority="50" stopIfTrue="1" operator="between">
      <formula>0</formula>
      <formula>0.5</formula>
    </cfRule>
    <cfRule type="cellIs" dxfId="241" priority="51" stopIfTrue="1" operator="between">
      <formula>0</formula>
      <formula>99999999999999</formula>
    </cfRule>
    <cfRule type="cellIs" dxfId="240" priority="52" stopIfTrue="1" operator="lessThan">
      <formula>0</formula>
    </cfRule>
  </conditionalFormatting>
  <conditionalFormatting sqref="E33:K34">
    <cfRule type="cellIs" dxfId="239" priority="47" stopIfTrue="1" operator="between">
      <formula>0</formula>
      <formula>0.5</formula>
    </cfRule>
    <cfRule type="cellIs" dxfId="238" priority="48" stopIfTrue="1" operator="between">
      <formula>0</formula>
      <formula>99999999999999</formula>
    </cfRule>
    <cfRule type="cellIs" dxfId="237" priority="49" stopIfTrue="1" operator="lessThan">
      <formula>0</formula>
    </cfRule>
  </conditionalFormatting>
  <conditionalFormatting sqref="F12:K12 E13:K14 E26:K31 E17:K20 E15:I15 K15 E16:G16 I16:K16">
    <cfRule type="cellIs" dxfId="236" priority="44" stopIfTrue="1" operator="between">
      <formula>0</formula>
      <formula>0.5</formula>
    </cfRule>
    <cfRule type="cellIs" dxfId="235" priority="45" stopIfTrue="1" operator="between">
      <formula>0</formula>
      <formula>99999999999999</formula>
    </cfRule>
    <cfRule type="cellIs" dxfId="234" priority="46" stopIfTrue="1" operator="lessThan">
      <formula>0</formula>
    </cfRule>
  </conditionalFormatting>
  <conditionalFormatting sqref="E21:K22 K23 I24:K24">
    <cfRule type="cellIs" dxfId="233" priority="41" stopIfTrue="1" operator="between">
      <formula>0</formula>
      <formula>0.5</formula>
    </cfRule>
    <cfRule type="cellIs" dxfId="232" priority="42" stopIfTrue="1" operator="between">
      <formula>0</formula>
      <formula>99999999999999</formula>
    </cfRule>
    <cfRule type="cellIs" dxfId="231" priority="43" stopIfTrue="1" operator="lessThan">
      <formula>0</formula>
    </cfRule>
  </conditionalFormatting>
  <conditionalFormatting sqref="E23:J23">
    <cfRule type="cellIs" dxfId="230" priority="38" stopIfTrue="1" operator="between">
      <formula>0</formula>
      <formula>0.5</formula>
    </cfRule>
    <cfRule type="cellIs" dxfId="229" priority="39" stopIfTrue="1" operator="between">
      <formula>0</formula>
      <formula>99999999999999</formula>
    </cfRule>
    <cfRule type="cellIs" dxfId="228" priority="40" stopIfTrue="1" operator="lessThan">
      <formula>0</formula>
    </cfRule>
  </conditionalFormatting>
  <conditionalFormatting sqref="H24">
    <cfRule type="cellIs" dxfId="227" priority="35" stopIfTrue="1" operator="between">
      <formula>0</formula>
      <formula>0.5</formula>
    </cfRule>
    <cfRule type="cellIs" dxfId="226" priority="36" stopIfTrue="1" operator="between">
      <formula>0</formula>
      <formula>99999999999999</formula>
    </cfRule>
    <cfRule type="cellIs" dxfId="225" priority="37" stopIfTrue="1" operator="lessThan">
      <formula>0</formula>
    </cfRule>
  </conditionalFormatting>
  <conditionalFormatting sqref="E24:G24">
    <cfRule type="cellIs" dxfId="224" priority="32" stopIfTrue="1" operator="between">
      <formula>0</formula>
      <formula>0.5</formula>
    </cfRule>
    <cfRule type="cellIs" dxfId="223" priority="33" stopIfTrue="1" operator="between">
      <formula>0</formula>
      <formula>99999999999999</formula>
    </cfRule>
    <cfRule type="cellIs" dxfId="222" priority="34" stopIfTrue="1" operator="lessThan">
      <formula>0</formula>
    </cfRule>
  </conditionalFormatting>
  <conditionalFormatting sqref="I25:K25">
    <cfRule type="cellIs" dxfId="221" priority="29" stopIfTrue="1" operator="between">
      <formula>0</formula>
      <formula>0.5</formula>
    </cfRule>
    <cfRule type="cellIs" dxfId="220" priority="30" stopIfTrue="1" operator="between">
      <formula>0</formula>
      <formula>99999999999999</formula>
    </cfRule>
    <cfRule type="cellIs" dxfId="219" priority="31" stopIfTrue="1" operator="lessThan">
      <formula>0</formula>
    </cfRule>
  </conditionalFormatting>
  <conditionalFormatting sqref="H25">
    <cfRule type="cellIs" dxfId="218" priority="26" stopIfTrue="1" operator="between">
      <formula>0</formula>
      <formula>0.5</formula>
    </cfRule>
    <cfRule type="cellIs" dxfId="217" priority="27" stopIfTrue="1" operator="between">
      <formula>0</formula>
      <formula>99999999999999</formula>
    </cfRule>
    <cfRule type="cellIs" dxfId="216" priority="28" stopIfTrue="1" operator="lessThan">
      <formula>0</formula>
    </cfRule>
  </conditionalFormatting>
  <conditionalFormatting sqref="E25:G25">
    <cfRule type="cellIs" dxfId="215" priority="23" stopIfTrue="1" operator="between">
      <formula>0</formula>
      <formula>0.5</formula>
    </cfRule>
    <cfRule type="cellIs" dxfId="214" priority="24" stopIfTrue="1" operator="between">
      <formula>0</formula>
      <formula>99999999999999</formula>
    </cfRule>
    <cfRule type="cellIs" dxfId="213" priority="25" stopIfTrue="1" operator="lessThan">
      <formula>0</formula>
    </cfRule>
  </conditionalFormatting>
  <conditionalFormatting sqref="J15">
    <cfRule type="cellIs" dxfId="212" priority="20" stopIfTrue="1" operator="between">
      <formula>0</formula>
      <formula>0.5</formula>
    </cfRule>
    <cfRule type="cellIs" dxfId="211" priority="21" stopIfTrue="1" operator="between">
      <formula>0</formula>
      <formula>99999999999999</formula>
    </cfRule>
    <cfRule type="cellIs" dxfId="210" priority="22" stopIfTrue="1" operator="lessThan">
      <formula>0</formula>
    </cfRule>
  </conditionalFormatting>
  <conditionalFormatting sqref="H16">
    <cfRule type="cellIs" dxfId="209" priority="17" stopIfTrue="1" operator="between">
      <formula>0</formula>
      <formula>0.5</formula>
    </cfRule>
    <cfRule type="cellIs" dxfId="208" priority="18" stopIfTrue="1" operator="between">
      <formula>0</formula>
      <formula>99999999999999</formula>
    </cfRule>
    <cfRule type="cellIs" dxfId="207" priority="19" stopIfTrue="1" operator="lessThan">
      <formula>0</formula>
    </cfRule>
  </conditionalFormatting>
  <conditionalFormatting sqref="H16">
    <cfRule type="expression" dxfId="206" priority="16">
      <formula>"округл($H$15;0)-$H$15&lt;&gt;0"</formula>
    </cfRule>
  </conditionalFormatting>
  <conditionalFormatting sqref="F12:K12">
    <cfRule type="expression" dxfId="205" priority="107">
      <formula>"ОКРУГЛ($E$11;0)-$E$11&lt;&gt;0"</formula>
    </cfRule>
    <cfRule type="colorScale" priority="108">
      <colorScale>
        <cfvo type="formula" val="ROUND($E$12,0)&lt;&gt;$E$12"/>
        <cfvo type="max"/>
        <color rgb="FFFF0000"/>
        <color rgb="FFFFEF9C"/>
      </colorScale>
    </cfRule>
  </conditionalFormatting>
  <conditionalFormatting sqref="F52:K53">
    <cfRule type="cellIs" dxfId="204" priority="10" stopIfTrue="1" operator="between">
      <formula>0</formula>
      <formula>0.5</formula>
    </cfRule>
    <cfRule type="cellIs" dxfId="203" priority="11" stopIfTrue="1" operator="between">
      <formula>0</formula>
      <formula>99999999999999</formula>
    </cfRule>
    <cfRule type="cellIs" dxfId="202" priority="12" stopIfTrue="1" operator="lessThan">
      <formula>0</formula>
    </cfRule>
  </conditionalFormatting>
  <conditionalFormatting sqref="E51:K51 E52:E53">
    <cfRule type="cellIs" dxfId="201" priority="7" stopIfTrue="1" operator="between">
      <formula>0</formula>
      <formula>0.5</formula>
    </cfRule>
    <cfRule type="cellIs" dxfId="200" priority="8" stopIfTrue="1" operator="between">
      <formula>0</formula>
      <formula>99999999999999</formula>
    </cfRule>
    <cfRule type="cellIs" dxfId="199" priority="9" stopIfTrue="1" operator="lessThan">
      <formula>0</formula>
    </cfRule>
  </conditionalFormatting>
  <conditionalFormatting sqref="E63:K63">
    <cfRule type="cellIs" dxfId="198" priority="4" stopIfTrue="1" operator="between">
      <formula>0</formula>
      <formula>0.5</formula>
    </cfRule>
    <cfRule type="cellIs" dxfId="197" priority="5" stopIfTrue="1" operator="between">
      <formula>0</formula>
      <formula>99999999999999</formula>
    </cfRule>
    <cfRule type="cellIs" dxfId="196" priority="6" stopIfTrue="1" operator="lessThan">
      <formula>0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5"/>
  <sheetViews>
    <sheetView zoomScale="55" zoomScaleNormal="55" workbookViewId="0">
      <selection activeCell="N27" sqref="N27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2.285156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/>
      <c r="B2"/>
      <c r="C2"/>
      <c r="D2" s="16"/>
      <c r="E2"/>
      <c r="F2"/>
      <c r="G2"/>
      <c r="H2" s="200" t="s">
        <v>0</v>
      </c>
      <c r="I2" s="200"/>
      <c r="J2" s="200"/>
      <c r="K2" s="2"/>
    </row>
    <row r="3" spans="1:11" ht="40.5" customHeight="1" x14ac:dyDescent="0.25">
      <c r="A3"/>
      <c r="B3"/>
      <c r="C3"/>
      <c r="D3"/>
      <c r="E3"/>
      <c r="F3"/>
      <c r="G3"/>
      <c r="H3" s="201" t="s">
        <v>1</v>
      </c>
      <c r="I3" s="201"/>
      <c r="J3" s="201"/>
      <c r="K3" s="3"/>
    </row>
    <row r="4" spans="1:11" x14ac:dyDescent="0.25">
      <c r="A4" s="202" t="s">
        <v>2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</row>
    <row r="5" spans="1:11" x14ac:dyDescent="0.25">
      <c r="A5" s="202" t="s">
        <v>3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</row>
    <row r="6" spans="1:11" ht="15.75" customHeight="1" x14ac:dyDescent="0.25">
      <c r="A6" s="199" t="s">
        <v>102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</row>
    <row r="7" spans="1:11" ht="15.75" customHeight="1" x14ac:dyDescent="0.25">
      <c r="A7" s="199" t="s">
        <v>141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</row>
    <row r="8" spans="1:11" ht="15.75" customHeight="1" x14ac:dyDescent="0.25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</row>
    <row r="9" spans="1:11" ht="15.75" customHeight="1" x14ac:dyDescent="0.25">
      <c r="A9" s="204" t="s">
        <v>4</v>
      </c>
      <c r="B9" s="204" t="s">
        <v>5</v>
      </c>
      <c r="C9" s="204"/>
      <c r="D9" s="195" t="s">
        <v>6</v>
      </c>
      <c r="E9" s="205" t="s">
        <v>7</v>
      </c>
      <c r="F9" s="205"/>
      <c r="G9" s="205"/>
      <c r="H9" s="205"/>
      <c r="I9" s="205"/>
      <c r="J9" s="205"/>
      <c r="K9" s="205"/>
    </row>
    <row r="10" spans="1:11" ht="51" customHeight="1" x14ac:dyDescent="0.25">
      <c r="A10" s="204"/>
      <c r="B10" s="204"/>
      <c r="C10" s="204"/>
      <c r="D10" s="195"/>
      <c r="E10" s="99" t="s">
        <v>8</v>
      </c>
      <c r="F10" s="99" t="s">
        <v>9</v>
      </c>
      <c r="G10" s="99" t="s">
        <v>10</v>
      </c>
      <c r="H10" s="99" t="s">
        <v>11</v>
      </c>
      <c r="I10" s="99" t="s">
        <v>12</v>
      </c>
      <c r="J10" s="99" t="s">
        <v>13</v>
      </c>
      <c r="K10" s="99" t="s">
        <v>14</v>
      </c>
    </row>
    <row r="11" spans="1:11" x14ac:dyDescent="0.25">
      <c r="A11" s="98">
        <v>1</v>
      </c>
      <c r="B11" s="204">
        <v>2</v>
      </c>
      <c r="C11" s="204"/>
      <c r="D11" s="96">
        <v>3</v>
      </c>
      <c r="E11" s="22">
        <v>4</v>
      </c>
      <c r="F11" s="22">
        <v>5</v>
      </c>
      <c r="G11" s="99">
        <v>6</v>
      </c>
      <c r="H11" s="99">
        <v>7</v>
      </c>
      <c r="I11" s="99">
        <v>8</v>
      </c>
      <c r="J11" s="99">
        <v>9</v>
      </c>
      <c r="K11" s="99">
        <v>10</v>
      </c>
    </row>
    <row r="12" spans="1:11" ht="33.75" customHeight="1" x14ac:dyDescent="0.25">
      <c r="A12" s="23">
        <v>1</v>
      </c>
      <c r="B12" s="203" t="s">
        <v>15</v>
      </c>
      <c r="C12" s="203"/>
      <c r="D12" s="24" t="s">
        <v>16</v>
      </c>
      <c r="E12" s="100">
        <v>77724734</v>
      </c>
      <c r="F12" s="100"/>
      <c r="G12" s="100">
        <v>77724734</v>
      </c>
      <c r="H12" s="100">
        <v>16315546</v>
      </c>
      <c r="I12" s="100"/>
      <c r="J12" s="100">
        <v>61409188</v>
      </c>
      <c r="K12" s="100"/>
    </row>
    <row r="13" spans="1:11" ht="33.75" customHeight="1" x14ac:dyDescent="0.25">
      <c r="A13" s="25" t="s">
        <v>17</v>
      </c>
      <c r="B13" s="182" t="s">
        <v>111</v>
      </c>
      <c r="C13" s="183"/>
      <c r="D13" s="26" t="s">
        <v>16</v>
      </c>
      <c r="E13" s="101">
        <v>55709154</v>
      </c>
      <c r="F13" s="101"/>
      <c r="G13" s="101">
        <v>55709154</v>
      </c>
      <c r="H13" s="101">
        <v>6585160</v>
      </c>
      <c r="I13" s="101">
        <v>0</v>
      </c>
      <c r="J13" s="101">
        <v>49123994</v>
      </c>
      <c r="K13" s="101"/>
    </row>
    <row r="14" spans="1:11" ht="33.75" customHeight="1" x14ac:dyDescent="0.25">
      <c r="A14" s="27" t="s">
        <v>18</v>
      </c>
      <c r="B14" s="206" t="s">
        <v>112</v>
      </c>
      <c r="C14" s="206"/>
      <c r="D14" s="24" t="s">
        <v>16</v>
      </c>
      <c r="E14" s="31">
        <v>34548224</v>
      </c>
      <c r="F14" s="31"/>
      <c r="G14" s="31">
        <v>34548224</v>
      </c>
      <c r="H14" s="31">
        <v>0</v>
      </c>
      <c r="I14" s="31">
        <v>0</v>
      </c>
      <c r="J14" s="31">
        <v>34548224</v>
      </c>
      <c r="K14" s="31"/>
    </row>
    <row r="15" spans="1:11" ht="33.75" customHeight="1" x14ac:dyDescent="0.25">
      <c r="A15" s="27" t="s">
        <v>19</v>
      </c>
      <c r="B15" s="206" t="s">
        <v>113</v>
      </c>
      <c r="C15" s="206"/>
      <c r="D15" s="24" t="s">
        <v>16</v>
      </c>
      <c r="E15" s="31">
        <v>14156186</v>
      </c>
      <c r="F15" s="31"/>
      <c r="G15" s="31">
        <v>14156186</v>
      </c>
      <c r="H15" s="31">
        <v>0</v>
      </c>
      <c r="I15" s="31">
        <v>0</v>
      </c>
      <c r="J15" s="31">
        <v>14156186</v>
      </c>
      <c r="K15" s="31">
        <v>0</v>
      </c>
    </row>
    <row r="16" spans="1:11" ht="33.75" customHeight="1" x14ac:dyDescent="0.25">
      <c r="A16" s="27" t="s">
        <v>20</v>
      </c>
      <c r="B16" s="206" t="s">
        <v>114</v>
      </c>
      <c r="C16" s="206"/>
      <c r="D16" s="24" t="s">
        <v>16</v>
      </c>
      <c r="E16" s="31">
        <v>6585160</v>
      </c>
      <c r="F16" s="31"/>
      <c r="G16" s="31">
        <v>6585160</v>
      </c>
      <c r="H16" s="31">
        <v>6585160</v>
      </c>
      <c r="I16" s="31">
        <v>0</v>
      </c>
      <c r="J16" s="31">
        <v>0</v>
      </c>
      <c r="K16" s="31">
        <v>0</v>
      </c>
    </row>
    <row r="17" spans="1:11" ht="33.75" customHeight="1" x14ac:dyDescent="0.25">
      <c r="A17" s="28" t="s">
        <v>21</v>
      </c>
      <c r="B17" s="207" t="s">
        <v>133</v>
      </c>
      <c r="C17" s="207"/>
      <c r="D17" s="29" t="s">
        <v>16</v>
      </c>
      <c r="E17" s="32">
        <v>419584</v>
      </c>
      <c r="F17" s="32"/>
      <c r="G17" s="32">
        <v>419584</v>
      </c>
      <c r="H17" s="32">
        <v>0</v>
      </c>
      <c r="I17" s="32">
        <v>0</v>
      </c>
      <c r="J17" s="32">
        <v>419584</v>
      </c>
      <c r="K17" s="32">
        <v>0</v>
      </c>
    </row>
    <row r="18" spans="1:11" ht="33.75" customHeight="1" x14ac:dyDescent="0.25">
      <c r="A18" s="25" t="s">
        <v>22</v>
      </c>
      <c r="B18" s="208" t="s">
        <v>23</v>
      </c>
      <c r="C18" s="208"/>
      <c r="D18" s="26" t="s">
        <v>16</v>
      </c>
      <c r="E18" s="101">
        <v>1720941</v>
      </c>
      <c r="F18" s="101"/>
      <c r="G18" s="101">
        <v>1720941</v>
      </c>
      <c r="H18" s="101">
        <v>1720941</v>
      </c>
      <c r="I18" s="101">
        <v>0</v>
      </c>
      <c r="J18" s="101">
        <v>0</v>
      </c>
      <c r="K18" s="101">
        <v>0</v>
      </c>
    </row>
    <row r="19" spans="1:11" ht="33.75" customHeight="1" x14ac:dyDescent="0.25">
      <c r="A19" s="27" t="s">
        <v>24</v>
      </c>
      <c r="B19" s="206" t="s">
        <v>25</v>
      </c>
      <c r="C19" s="206"/>
      <c r="D19" s="24" t="s">
        <v>16</v>
      </c>
      <c r="E19" s="31">
        <v>0</v>
      </c>
      <c r="F19" s="31"/>
      <c r="G19" s="31">
        <v>0</v>
      </c>
      <c r="H19" s="31"/>
      <c r="I19" s="31"/>
      <c r="J19" s="31"/>
      <c r="K19" s="31"/>
    </row>
    <row r="20" spans="1:11" ht="33.75" customHeight="1" x14ac:dyDescent="0.25">
      <c r="A20" s="27" t="s">
        <v>26</v>
      </c>
      <c r="B20" s="206" t="s">
        <v>27</v>
      </c>
      <c r="C20" s="206"/>
      <c r="D20" s="24" t="s">
        <v>16</v>
      </c>
      <c r="E20" s="31">
        <v>1720941</v>
      </c>
      <c r="F20" s="31"/>
      <c r="G20" s="31">
        <v>1720941</v>
      </c>
      <c r="H20" s="31">
        <v>1720941</v>
      </c>
      <c r="I20" s="31">
        <v>0</v>
      </c>
      <c r="J20" s="31">
        <v>0</v>
      </c>
      <c r="K20" s="31">
        <v>0</v>
      </c>
    </row>
    <row r="21" spans="1:11" ht="33.75" customHeight="1" x14ac:dyDescent="0.25">
      <c r="A21" s="25" t="s">
        <v>28</v>
      </c>
      <c r="B21" s="208" t="s">
        <v>29</v>
      </c>
      <c r="C21" s="208"/>
      <c r="D21" s="26" t="s">
        <v>16</v>
      </c>
      <c r="E21" s="101">
        <v>2381095</v>
      </c>
      <c r="F21" s="101"/>
      <c r="G21" s="101">
        <v>2381095</v>
      </c>
      <c r="H21" s="101">
        <v>912332</v>
      </c>
      <c r="I21" s="101">
        <v>0</v>
      </c>
      <c r="J21" s="101">
        <v>1468763</v>
      </c>
      <c r="K21" s="101">
        <v>0</v>
      </c>
    </row>
    <row r="22" spans="1:11" ht="33.75" customHeight="1" x14ac:dyDescent="0.25">
      <c r="A22" s="27" t="s">
        <v>30</v>
      </c>
      <c r="B22" s="206" t="s">
        <v>31</v>
      </c>
      <c r="C22" s="206"/>
      <c r="D22" s="24" t="s">
        <v>16</v>
      </c>
      <c r="E22" s="31">
        <v>515732</v>
      </c>
      <c r="F22" s="31"/>
      <c r="G22" s="31">
        <v>515732</v>
      </c>
      <c r="H22" s="31">
        <v>0</v>
      </c>
      <c r="I22" s="31">
        <v>0</v>
      </c>
      <c r="J22" s="31">
        <v>515732</v>
      </c>
      <c r="K22" s="31">
        <v>0</v>
      </c>
    </row>
    <row r="23" spans="1:11" ht="33.75" customHeight="1" x14ac:dyDescent="0.25">
      <c r="A23" s="27" t="s">
        <v>32</v>
      </c>
      <c r="B23" s="206" t="s">
        <v>110</v>
      </c>
      <c r="C23" s="206"/>
      <c r="D23" s="24" t="s">
        <v>16</v>
      </c>
      <c r="E23" s="38">
        <v>953031</v>
      </c>
      <c r="F23" s="38"/>
      <c r="G23" s="38">
        <v>953031</v>
      </c>
      <c r="H23" s="38">
        <v>0</v>
      </c>
      <c r="I23" s="38">
        <v>0</v>
      </c>
      <c r="J23" s="38">
        <v>953031</v>
      </c>
      <c r="K23" s="31">
        <v>0</v>
      </c>
    </row>
    <row r="24" spans="1:11" ht="33.75" customHeight="1" x14ac:dyDescent="0.25">
      <c r="A24" s="27" t="s">
        <v>33</v>
      </c>
      <c r="B24" s="206" t="s">
        <v>120</v>
      </c>
      <c r="C24" s="206"/>
      <c r="D24" s="24" t="s">
        <v>16</v>
      </c>
      <c r="E24" s="38">
        <v>912332</v>
      </c>
      <c r="F24" s="38"/>
      <c r="G24" s="38">
        <v>912332</v>
      </c>
      <c r="H24" s="38">
        <v>912332</v>
      </c>
      <c r="I24" s="31">
        <v>0</v>
      </c>
      <c r="J24" s="31">
        <v>0</v>
      </c>
      <c r="K24" s="31">
        <v>0</v>
      </c>
    </row>
    <row r="25" spans="1:11" ht="33.75" customHeight="1" x14ac:dyDescent="0.25">
      <c r="A25" s="27"/>
      <c r="B25" s="206" t="s">
        <v>125</v>
      </c>
      <c r="C25" s="206"/>
      <c r="D25" s="24"/>
      <c r="E25" s="38">
        <v>0</v>
      </c>
      <c r="F25" s="38"/>
      <c r="G25" s="38">
        <v>0</v>
      </c>
      <c r="H25" s="38"/>
      <c r="I25" s="31"/>
      <c r="J25" s="31"/>
      <c r="K25" s="31"/>
    </row>
    <row r="26" spans="1:11" ht="33.75" customHeight="1" x14ac:dyDescent="0.25">
      <c r="A26" s="25" t="s">
        <v>34</v>
      </c>
      <c r="B26" s="208" t="s">
        <v>35</v>
      </c>
      <c r="C26" s="208"/>
      <c r="D26" s="26" t="s">
        <v>16</v>
      </c>
      <c r="E26" s="101">
        <v>17913544</v>
      </c>
      <c r="F26" s="101"/>
      <c r="G26" s="101">
        <v>17913544</v>
      </c>
      <c r="H26" s="101">
        <v>7097113</v>
      </c>
      <c r="I26" s="101">
        <v>0</v>
      </c>
      <c r="J26" s="101">
        <v>10816431</v>
      </c>
      <c r="K26" s="101">
        <v>0</v>
      </c>
    </row>
    <row r="27" spans="1:11" ht="33.75" customHeight="1" x14ac:dyDescent="0.25">
      <c r="A27" s="27" t="s">
        <v>36</v>
      </c>
      <c r="B27" s="203" t="s">
        <v>37</v>
      </c>
      <c r="C27" s="203"/>
      <c r="D27" s="24" t="s">
        <v>16</v>
      </c>
      <c r="E27" s="31">
        <v>15775695</v>
      </c>
      <c r="F27" s="31"/>
      <c r="G27" s="31">
        <v>15775695</v>
      </c>
      <c r="H27" s="31">
        <v>7097113</v>
      </c>
      <c r="I27" s="31">
        <v>0</v>
      </c>
      <c r="J27" s="31">
        <v>8678582</v>
      </c>
      <c r="K27" s="31">
        <v>0</v>
      </c>
    </row>
    <row r="28" spans="1:11" ht="33.75" customHeight="1" x14ac:dyDescent="0.25">
      <c r="A28" s="27" t="s">
        <v>38</v>
      </c>
      <c r="B28" s="169" t="s">
        <v>39</v>
      </c>
      <c r="C28" s="170"/>
      <c r="D28" s="24" t="s">
        <v>16</v>
      </c>
      <c r="E28" s="31">
        <v>196592</v>
      </c>
      <c r="F28" s="31"/>
      <c r="G28" s="31">
        <v>196592</v>
      </c>
      <c r="H28" s="31"/>
      <c r="I28" s="31"/>
      <c r="J28" s="31">
        <v>196592</v>
      </c>
      <c r="K28" s="31"/>
    </row>
    <row r="29" spans="1:11" ht="33.75" customHeight="1" x14ac:dyDescent="0.25">
      <c r="A29" s="27" t="s">
        <v>40</v>
      </c>
      <c r="B29" s="203" t="s">
        <v>127</v>
      </c>
      <c r="C29" s="203"/>
      <c r="D29" s="24" t="s">
        <v>16</v>
      </c>
      <c r="E29" s="31">
        <v>673375</v>
      </c>
      <c r="F29" s="31"/>
      <c r="G29" s="31">
        <v>673375</v>
      </c>
      <c r="H29" s="31">
        <v>0</v>
      </c>
      <c r="I29" s="31">
        <v>0</v>
      </c>
      <c r="J29" s="31">
        <v>673375</v>
      </c>
      <c r="K29" s="31">
        <v>0</v>
      </c>
    </row>
    <row r="30" spans="1:11" ht="33.75" customHeight="1" x14ac:dyDescent="0.25">
      <c r="A30" s="27" t="s">
        <v>41</v>
      </c>
      <c r="B30" s="203" t="s">
        <v>103</v>
      </c>
      <c r="C30" s="203"/>
      <c r="D30" s="24" t="s">
        <v>16</v>
      </c>
      <c r="E30" s="31">
        <v>279354</v>
      </c>
      <c r="F30" s="31"/>
      <c r="G30" s="31">
        <v>279354</v>
      </c>
      <c r="H30" s="31"/>
      <c r="I30" s="31"/>
      <c r="J30" s="31">
        <v>279354</v>
      </c>
      <c r="K30" s="31"/>
    </row>
    <row r="31" spans="1:11" ht="33.75" customHeight="1" x14ac:dyDescent="0.25">
      <c r="A31" s="27" t="s">
        <v>118</v>
      </c>
      <c r="B31" s="203" t="s">
        <v>119</v>
      </c>
      <c r="C31" s="203"/>
      <c r="D31" s="24" t="s">
        <v>16</v>
      </c>
      <c r="E31" s="31">
        <v>988528</v>
      </c>
      <c r="F31" s="31"/>
      <c r="G31" s="31">
        <v>988528</v>
      </c>
      <c r="H31" s="31"/>
      <c r="I31" s="31"/>
      <c r="J31" s="31">
        <v>988528</v>
      </c>
      <c r="K31" s="31"/>
    </row>
    <row r="32" spans="1:11" ht="33.75" customHeight="1" x14ac:dyDescent="0.25">
      <c r="A32" s="25" t="s">
        <v>42</v>
      </c>
      <c r="B32" s="208" t="s">
        <v>43</v>
      </c>
      <c r="C32" s="208"/>
      <c r="D32" s="26" t="s">
        <v>16</v>
      </c>
      <c r="E32" s="102">
        <v>68794475.625227988</v>
      </c>
      <c r="F32" s="103"/>
      <c r="G32" s="102">
        <v>68794475.625227988</v>
      </c>
      <c r="H32" s="102">
        <v>0</v>
      </c>
      <c r="I32" s="102">
        <v>0</v>
      </c>
      <c r="J32" s="102">
        <v>32949944.010387</v>
      </c>
      <c r="K32" s="102">
        <v>35844531.614840992</v>
      </c>
    </row>
    <row r="33" spans="1:11" ht="33.75" customHeight="1" x14ac:dyDescent="0.25">
      <c r="A33" s="23" t="s">
        <v>44</v>
      </c>
      <c r="B33" s="203" t="s">
        <v>45</v>
      </c>
      <c r="C33" s="203"/>
      <c r="D33" s="30" t="s">
        <v>16</v>
      </c>
      <c r="E33" s="104">
        <v>66341286.148727998</v>
      </c>
      <c r="F33" s="104"/>
      <c r="G33" s="104">
        <v>66341286.148727998</v>
      </c>
      <c r="H33" s="104">
        <v>0</v>
      </c>
      <c r="I33" s="104">
        <v>0</v>
      </c>
      <c r="J33" s="104">
        <v>30845662.505887002</v>
      </c>
      <c r="K33" s="104">
        <v>35495623.642840996</v>
      </c>
    </row>
    <row r="34" spans="1:11" s="19" customFormat="1" ht="48" customHeight="1" x14ac:dyDescent="0.25">
      <c r="A34" s="23" t="s">
        <v>46</v>
      </c>
      <c r="B34" s="210" t="s">
        <v>115</v>
      </c>
      <c r="C34" s="210"/>
      <c r="D34" s="24" t="s">
        <v>16</v>
      </c>
      <c r="E34" s="104">
        <v>56772848.992371999</v>
      </c>
      <c r="F34" s="104"/>
      <c r="G34" s="104">
        <v>56772848.992371999</v>
      </c>
      <c r="H34" s="104">
        <v>0</v>
      </c>
      <c r="I34" s="104">
        <v>0</v>
      </c>
      <c r="J34" s="104">
        <v>21378579.368887</v>
      </c>
      <c r="K34" s="105">
        <v>35394269.623484999</v>
      </c>
    </row>
    <row r="35" spans="1:11" s="19" customFormat="1" ht="31.5" customHeight="1" x14ac:dyDescent="0.25">
      <c r="A35" s="27" t="s">
        <v>47</v>
      </c>
      <c r="B35" s="203" t="s">
        <v>48</v>
      </c>
      <c r="C35" s="203"/>
      <c r="D35" s="106" t="s">
        <v>16</v>
      </c>
      <c r="E35" s="107">
        <v>2791871.4360000002</v>
      </c>
      <c r="F35" s="107"/>
      <c r="G35" s="107">
        <v>2791871.4360000002</v>
      </c>
      <c r="H35" s="107"/>
      <c r="I35" s="107"/>
      <c r="J35" s="107">
        <v>2279768.5320000001</v>
      </c>
      <c r="K35" s="108">
        <v>512102.90399999998</v>
      </c>
    </row>
    <row r="36" spans="1:11" s="19" customFormat="1" ht="31.5" customHeight="1" x14ac:dyDescent="0.25">
      <c r="A36" s="109" t="s">
        <v>49</v>
      </c>
      <c r="B36" s="209" t="s">
        <v>50</v>
      </c>
      <c r="C36" s="209"/>
      <c r="D36" s="110" t="s">
        <v>16</v>
      </c>
      <c r="E36" s="107">
        <v>7061773.318</v>
      </c>
      <c r="F36" s="107"/>
      <c r="G36" s="107">
        <v>7061773.318</v>
      </c>
      <c r="H36" s="107"/>
      <c r="I36" s="107"/>
      <c r="J36" s="107">
        <v>3044306.0809999998</v>
      </c>
      <c r="K36" s="108">
        <v>4017467.2370000002</v>
      </c>
    </row>
    <row r="37" spans="1:11" s="19" customFormat="1" ht="31.5" customHeight="1" x14ac:dyDescent="0.25">
      <c r="A37" s="111" t="s">
        <v>51</v>
      </c>
      <c r="B37" s="213" t="s">
        <v>52</v>
      </c>
      <c r="C37" s="213"/>
      <c r="D37" s="112" t="s">
        <v>16</v>
      </c>
      <c r="E37" s="107">
        <v>2561564.3424849999</v>
      </c>
      <c r="F37" s="107"/>
      <c r="G37" s="107">
        <v>2561564.3424849999</v>
      </c>
      <c r="H37" s="107"/>
      <c r="I37" s="107"/>
      <c r="J37" s="107">
        <v>854518.13399999996</v>
      </c>
      <c r="K37" s="108">
        <v>1707046.2084850001</v>
      </c>
    </row>
    <row r="38" spans="1:11" s="19" customFormat="1" ht="31.5" customHeight="1" x14ac:dyDescent="0.25">
      <c r="A38" s="113" t="s">
        <v>53</v>
      </c>
      <c r="B38" s="214" t="s">
        <v>54</v>
      </c>
      <c r="C38" s="214"/>
      <c r="D38" s="114" t="s">
        <v>16</v>
      </c>
      <c r="E38" s="107">
        <v>8063640.0000000009</v>
      </c>
      <c r="F38" s="107"/>
      <c r="G38" s="107">
        <v>8063640.0000000009</v>
      </c>
      <c r="H38" s="107"/>
      <c r="I38" s="107"/>
      <c r="J38" s="107">
        <v>1880415.6180000007</v>
      </c>
      <c r="K38" s="108">
        <v>6183224.3820000002</v>
      </c>
    </row>
    <row r="39" spans="1:11" s="19" customFormat="1" ht="31.5" customHeight="1" x14ac:dyDescent="0.25">
      <c r="A39" s="115" t="s">
        <v>55</v>
      </c>
      <c r="B39" s="215" t="s">
        <v>56</v>
      </c>
      <c r="C39" s="215"/>
      <c r="D39" s="116" t="s">
        <v>16</v>
      </c>
      <c r="E39" s="107">
        <v>13470666.572000001</v>
      </c>
      <c r="F39" s="107"/>
      <c r="G39" s="107">
        <v>13470666.572000001</v>
      </c>
      <c r="H39" s="107"/>
      <c r="I39" s="107"/>
      <c r="J39" s="107">
        <v>2790600.4760000007</v>
      </c>
      <c r="K39" s="108">
        <v>10680066.095999999</v>
      </c>
    </row>
    <row r="40" spans="1:11" s="19" customFormat="1" ht="31.5" customHeight="1" x14ac:dyDescent="0.25">
      <c r="A40" s="117" t="s">
        <v>57</v>
      </c>
      <c r="B40" s="216" t="s">
        <v>58</v>
      </c>
      <c r="C40" s="217"/>
      <c r="D40" s="118" t="s">
        <v>16</v>
      </c>
      <c r="E40" s="107">
        <v>3488196.602</v>
      </c>
      <c r="F40" s="107"/>
      <c r="G40" s="107">
        <v>3488196.602</v>
      </c>
      <c r="H40" s="107"/>
      <c r="I40" s="107"/>
      <c r="J40" s="107">
        <v>1583294.3970000001</v>
      </c>
      <c r="K40" s="108">
        <v>1904902.2050000001</v>
      </c>
    </row>
    <row r="41" spans="1:11" s="19" customFormat="1" ht="31.5" customHeight="1" x14ac:dyDescent="0.25">
      <c r="A41" s="119" t="s">
        <v>59</v>
      </c>
      <c r="B41" s="218" t="s">
        <v>60</v>
      </c>
      <c r="C41" s="219"/>
      <c r="D41" s="120" t="s">
        <v>16</v>
      </c>
      <c r="E41" s="107">
        <v>690296.71699999995</v>
      </c>
      <c r="F41" s="107"/>
      <c r="G41" s="107">
        <v>690296.71699999995</v>
      </c>
      <c r="H41" s="107"/>
      <c r="I41" s="107"/>
      <c r="J41" s="107">
        <v>427069.837</v>
      </c>
      <c r="K41" s="108">
        <v>263226.88</v>
      </c>
    </row>
    <row r="42" spans="1:11" s="19" customFormat="1" ht="31.5" customHeight="1" x14ac:dyDescent="0.25">
      <c r="A42" s="121" t="s">
        <v>61</v>
      </c>
      <c r="B42" s="220" t="s">
        <v>126</v>
      </c>
      <c r="C42" s="221"/>
      <c r="D42" s="122" t="s">
        <v>16</v>
      </c>
      <c r="E42" s="107">
        <v>5342227.8990000002</v>
      </c>
      <c r="F42" s="107"/>
      <c r="G42" s="107">
        <v>5342227.8990000002</v>
      </c>
      <c r="H42" s="107"/>
      <c r="I42" s="107"/>
      <c r="J42" s="107">
        <v>2276922.0499999998</v>
      </c>
      <c r="K42" s="108">
        <v>3065305.8489999999</v>
      </c>
    </row>
    <row r="43" spans="1:11" s="19" customFormat="1" ht="31.5" customHeight="1" x14ac:dyDescent="0.25">
      <c r="A43" s="123" t="s">
        <v>62</v>
      </c>
      <c r="B43" s="222" t="s">
        <v>63</v>
      </c>
      <c r="C43" s="223"/>
      <c r="D43" s="124" t="s">
        <v>16</v>
      </c>
      <c r="E43" s="107">
        <v>2143240.892</v>
      </c>
      <c r="F43" s="107"/>
      <c r="G43" s="107">
        <v>2143240.892</v>
      </c>
      <c r="H43" s="107"/>
      <c r="I43" s="107"/>
      <c r="J43" s="107">
        <v>689147.82799999998</v>
      </c>
      <c r="K43" s="108">
        <v>1454093.064</v>
      </c>
    </row>
    <row r="44" spans="1:11" s="127" customFormat="1" ht="31.5" customHeight="1" x14ac:dyDescent="0.2">
      <c r="A44" s="125" t="s">
        <v>64</v>
      </c>
      <c r="B44" s="224" t="s">
        <v>65</v>
      </c>
      <c r="C44" s="225"/>
      <c r="D44" s="126" t="s">
        <v>16</v>
      </c>
      <c r="E44" s="107">
        <v>8849101.1490000002</v>
      </c>
      <c r="F44" s="107"/>
      <c r="G44" s="107">
        <v>8849101.1490000002</v>
      </c>
      <c r="H44" s="107"/>
      <c r="I44" s="107"/>
      <c r="J44" s="107">
        <v>4648565.9280000003</v>
      </c>
      <c r="K44" s="108">
        <v>4200535.2209999999</v>
      </c>
    </row>
    <row r="45" spans="1:11" s="19" customFormat="1" ht="31.5" customHeight="1" x14ac:dyDescent="0.25">
      <c r="A45" s="128" t="s">
        <v>66</v>
      </c>
      <c r="B45" s="226" t="s">
        <v>135</v>
      </c>
      <c r="C45" s="227"/>
      <c r="D45" s="129" t="s">
        <v>16</v>
      </c>
      <c r="E45" s="107">
        <v>0</v>
      </c>
      <c r="F45" s="107"/>
      <c r="G45" s="107">
        <v>0</v>
      </c>
      <c r="H45" s="107"/>
      <c r="I45" s="107"/>
      <c r="J45" s="107"/>
      <c r="K45" s="108"/>
    </row>
    <row r="46" spans="1:11" s="19" customFormat="1" ht="31.5" customHeight="1" x14ac:dyDescent="0.25">
      <c r="A46" s="130" t="s">
        <v>67</v>
      </c>
      <c r="B46" s="228" t="s">
        <v>122</v>
      </c>
      <c r="C46" s="228"/>
      <c r="D46" s="131" t="s">
        <v>16</v>
      </c>
      <c r="E46" s="107">
        <v>66195.611000000004</v>
      </c>
      <c r="F46" s="107"/>
      <c r="G46" s="107">
        <v>66195.611000000004</v>
      </c>
      <c r="H46" s="107"/>
      <c r="I46" s="107"/>
      <c r="J46" s="107">
        <v>17318</v>
      </c>
      <c r="K46" s="108">
        <v>48877.610999999997</v>
      </c>
    </row>
    <row r="47" spans="1:11" s="19" customFormat="1" ht="31.5" customHeight="1" x14ac:dyDescent="0.25">
      <c r="A47" s="132" t="s">
        <v>124</v>
      </c>
      <c r="B47" s="229" t="s">
        <v>123</v>
      </c>
      <c r="C47" s="229"/>
      <c r="D47" s="133" t="s">
        <v>16</v>
      </c>
      <c r="E47" s="107">
        <v>2244074.4538870002</v>
      </c>
      <c r="F47" s="107"/>
      <c r="G47" s="107">
        <v>2244074.4538870002</v>
      </c>
      <c r="H47" s="107"/>
      <c r="I47" s="107"/>
      <c r="J47" s="107">
        <v>886652.4878870002</v>
      </c>
      <c r="K47" s="108">
        <v>1357421.966</v>
      </c>
    </row>
    <row r="48" spans="1:11" s="19" customFormat="1" ht="33" customHeight="1" x14ac:dyDescent="0.25">
      <c r="A48" s="134" t="s">
        <v>68</v>
      </c>
      <c r="B48" s="211" t="s">
        <v>106</v>
      </c>
      <c r="C48" s="212"/>
      <c r="D48" s="135" t="s">
        <v>16</v>
      </c>
      <c r="E48" s="107">
        <v>9568437.1563560031</v>
      </c>
      <c r="F48" s="107"/>
      <c r="G48" s="107">
        <v>9568437.1563560031</v>
      </c>
      <c r="H48" s="107"/>
      <c r="I48" s="107"/>
      <c r="J48" s="107">
        <v>9467083.1370000038</v>
      </c>
      <c r="K48" s="108">
        <v>101354.01935599995</v>
      </c>
    </row>
    <row r="49" spans="1:11" s="19" customFormat="1" ht="34.5" customHeight="1" x14ac:dyDescent="0.25">
      <c r="A49" s="136" t="s">
        <v>69</v>
      </c>
      <c r="B49" s="231" t="s">
        <v>70</v>
      </c>
      <c r="C49" s="232"/>
      <c r="D49" s="137" t="s">
        <v>16</v>
      </c>
      <c r="E49" s="138"/>
      <c r="F49" s="138"/>
      <c r="G49" s="138"/>
      <c r="H49" s="138"/>
      <c r="I49" s="138"/>
      <c r="J49" s="138"/>
      <c r="K49" s="138">
        <v>0</v>
      </c>
    </row>
    <row r="50" spans="1:11" s="19" customFormat="1" ht="31.5" customHeight="1" x14ac:dyDescent="0.25">
      <c r="A50" s="139" t="s">
        <v>71</v>
      </c>
      <c r="B50" s="233" t="s">
        <v>72</v>
      </c>
      <c r="C50" s="234"/>
      <c r="D50" s="140" t="s">
        <v>16</v>
      </c>
      <c r="E50" s="141">
        <v>0</v>
      </c>
      <c r="F50" s="141"/>
      <c r="G50" s="141">
        <v>0</v>
      </c>
      <c r="H50" s="141">
        <v>0</v>
      </c>
      <c r="I50" s="141">
        <v>0</v>
      </c>
      <c r="J50" s="141">
        <v>0</v>
      </c>
      <c r="K50" s="141">
        <v>0</v>
      </c>
    </row>
    <row r="51" spans="1:11" s="19" customFormat="1" ht="28.5" customHeight="1" x14ac:dyDescent="0.25">
      <c r="A51" s="139" t="s">
        <v>73</v>
      </c>
      <c r="B51" s="233" t="s">
        <v>74</v>
      </c>
      <c r="C51" s="234"/>
      <c r="D51" s="140" t="s">
        <v>16</v>
      </c>
      <c r="E51" s="142">
        <v>2079142.5465000002</v>
      </c>
      <c r="F51" s="142"/>
      <c r="G51" s="107">
        <v>2079142.5465000002</v>
      </c>
      <c r="H51" s="107">
        <v>0</v>
      </c>
      <c r="I51" s="107">
        <v>0</v>
      </c>
      <c r="J51" s="107">
        <v>2081722.8045000001</v>
      </c>
      <c r="K51" s="107">
        <v>-2580.2579999999998</v>
      </c>
    </row>
    <row r="52" spans="1:11" s="19" customFormat="1" ht="28.5" customHeight="1" x14ac:dyDescent="0.25">
      <c r="A52" s="136" t="s">
        <v>75</v>
      </c>
      <c r="B52" s="235" t="s">
        <v>76</v>
      </c>
      <c r="C52" s="236"/>
      <c r="D52" s="137" t="s">
        <v>16</v>
      </c>
      <c r="E52" s="143">
        <v>64252.546499999997</v>
      </c>
      <c r="F52" s="143"/>
      <c r="G52" s="144">
        <v>64252.546499999997</v>
      </c>
      <c r="H52" s="144">
        <v>0</v>
      </c>
      <c r="I52" s="144">
        <v>0</v>
      </c>
      <c r="J52" s="144">
        <v>66832.804499999998</v>
      </c>
      <c r="K52" s="144">
        <v>-2580.2579999999998</v>
      </c>
    </row>
    <row r="53" spans="1:11" s="19" customFormat="1" ht="28.5" customHeight="1" x14ac:dyDescent="0.25">
      <c r="A53" s="136" t="s">
        <v>77</v>
      </c>
      <c r="B53" s="237" t="s">
        <v>121</v>
      </c>
      <c r="C53" s="238"/>
      <c r="D53" s="137" t="s">
        <v>16</v>
      </c>
      <c r="E53" s="143">
        <v>2014890</v>
      </c>
      <c r="F53" s="145"/>
      <c r="G53" s="146">
        <v>2014890</v>
      </c>
      <c r="H53" s="146">
        <v>0</v>
      </c>
      <c r="I53" s="146">
        <v>0</v>
      </c>
      <c r="J53" s="146">
        <v>2014890</v>
      </c>
      <c r="K53" s="146">
        <v>0</v>
      </c>
    </row>
    <row r="54" spans="1:11" s="19" customFormat="1" ht="28.5" customHeight="1" x14ac:dyDescent="0.25">
      <c r="A54" s="136" t="s">
        <v>78</v>
      </c>
      <c r="B54" s="237" t="s">
        <v>79</v>
      </c>
      <c r="C54" s="238"/>
      <c r="D54" s="137" t="s">
        <v>16</v>
      </c>
      <c r="E54" s="138">
        <v>0</v>
      </c>
      <c r="F54" s="138"/>
      <c r="G54" s="138">
        <v>0</v>
      </c>
      <c r="H54" s="138">
        <v>0</v>
      </c>
      <c r="I54" s="138">
        <v>0</v>
      </c>
      <c r="J54" s="138">
        <v>0</v>
      </c>
      <c r="K54" s="138">
        <v>0</v>
      </c>
    </row>
    <row r="55" spans="1:11" s="19" customFormat="1" ht="35.25" customHeight="1" x14ac:dyDescent="0.25">
      <c r="A55" s="147" t="s">
        <v>80</v>
      </c>
      <c r="B55" s="235" t="s">
        <v>81</v>
      </c>
      <c r="C55" s="236"/>
      <c r="D55" s="148" t="s">
        <v>16</v>
      </c>
      <c r="E55" s="149">
        <v>0</v>
      </c>
      <c r="F55" s="149"/>
      <c r="G55" s="138">
        <v>0</v>
      </c>
      <c r="H55" s="138">
        <v>0</v>
      </c>
      <c r="I55" s="138">
        <v>0</v>
      </c>
      <c r="J55" s="138">
        <v>0</v>
      </c>
      <c r="K55" s="138">
        <v>0</v>
      </c>
    </row>
    <row r="56" spans="1:11" s="19" customFormat="1" ht="28.5" customHeight="1" x14ac:dyDescent="0.25">
      <c r="A56" s="147" t="s">
        <v>82</v>
      </c>
      <c r="B56" s="239" t="s">
        <v>83</v>
      </c>
      <c r="C56" s="240"/>
      <c r="D56" s="137" t="s">
        <v>16</v>
      </c>
      <c r="E56" s="142">
        <v>374046.93</v>
      </c>
      <c r="F56" s="142"/>
      <c r="G56" s="107">
        <v>374046.93</v>
      </c>
      <c r="H56" s="107">
        <v>0</v>
      </c>
      <c r="I56" s="107">
        <v>0</v>
      </c>
      <c r="J56" s="107">
        <v>22558.7</v>
      </c>
      <c r="K56" s="107">
        <v>351488.23</v>
      </c>
    </row>
    <row r="57" spans="1:11" s="19" customFormat="1" ht="36" customHeight="1" x14ac:dyDescent="0.25">
      <c r="A57" s="147" t="s">
        <v>84</v>
      </c>
      <c r="B57" s="241" t="s">
        <v>85</v>
      </c>
      <c r="C57" s="242"/>
      <c r="D57" s="137" t="s">
        <v>16</v>
      </c>
      <c r="E57" s="149">
        <v>0</v>
      </c>
      <c r="F57" s="149"/>
      <c r="G57" s="149">
        <v>0</v>
      </c>
      <c r="H57" s="149">
        <v>0</v>
      </c>
      <c r="I57" s="149">
        <v>0</v>
      </c>
      <c r="J57" s="149">
        <v>0</v>
      </c>
      <c r="K57" s="149">
        <v>0</v>
      </c>
    </row>
    <row r="58" spans="1:11" s="19" customFormat="1" ht="28.5" customHeight="1" x14ac:dyDescent="0.25">
      <c r="A58" s="147" t="s">
        <v>86</v>
      </c>
      <c r="B58" s="243" t="s">
        <v>105</v>
      </c>
      <c r="C58" s="150" t="s">
        <v>87</v>
      </c>
      <c r="D58" s="137" t="s">
        <v>16</v>
      </c>
      <c r="E58" s="151">
        <v>8930258</v>
      </c>
      <c r="F58" s="149"/>
      <c r="G58" s="151">
        <v>8930258</v>
      </c>
      <c r="H58" s="149"/>
      <c r="I58" s="149"/>
      <c r="J58" s="149"/>
      <c r="K58" s="149"/>
    </row>
    <row r="59" spans="1:11" s="19" customFormat="1" ht="28.5" customHeight="1" x14ac:dyDescent="0.25">
      <c r="A59" s="147" t="s">
        <v>88</v>
      </c>
      <c r="B59" s="174"/>
      <c r="C59" s="150" t="s">
        <v>89</v>
      </c>
      <c r="D59" s="137" t="s">
        <v>90</v>
      </c>
      <c r="E59" s="152">
        <v>11.489596091766618</v>
      </c>
      <c r="F59" s="153"/>
      <c r="G59" s="154">
        <v>11.489596091766618</v>
      </c>
      <c r="H59" s="155"/>
      <c r="I59" s="155"/>
      <c r="J59" s="155"/>
      <c r="K59" s="155"/>
    </row>
    <row r="60" spans="1:11" s="19" customFormat="1" ht="28.5" customHeight="1" x14ac:dyDescent="0.25">
      <c r="A60" s="147" t="s">
        <v>91</v>
      </c>
      <c r="B60" s="244" t="s">
        <v>107</v>
      </c>
      <c r="C60" s="150"/>
      <c r="D60" s="137" t="s">
        <v>16</v>
      </c>
      <c r="E60" s="152">
        <v>8930258</v>
      </c>
      <c r="F60" s="156"/>
      <c r="G60" s="157">
        <v>8930258</v>
      </c>
      <c r="H60" s="156"/>
      <c r="I60" s="156"/>
      <c r="J60" s="156"/>
      <c r="K60" s="156"/>
    </row>
    <row r="61" spans="1:11" s="19" customFormat="1" ht="28.5" customHeight="1" x14ac:dyDescent="0.25">
      <c r="A61" s="147" t="s">
        <v>108</v>
      </c>
      <c r="B61" s="174"/>
      <c r="C61" s="150"/>
      <c r="D61" s="137" t="s">
        <v>90</v>
      </c>
      <c r="E61" s="152">
        <v>11.489596091766618</v>
      </c>
      <c r="F61" s="158"/>
      <c r="G61" s="154">
        <v>11.489596091766618</v>
      </c>
      <c r="H61" s="156"/>
      <c r="I61" s="156"/>
      <c r="J61" s="156"/>
      <c r="K61" s="156"/>
    </row>
    <row r="62" spans="1:11" s="19" customFormat="1" ht="28.5" customHeight="1" x14ac:dyDescent="0.25">
      <c r="A62" s="147" t="s">
        <v>109</v>
      </c>
      <c r="B62" s="230" t="s">
        <v>138</v>
      </c>
      <c r="C62" s="230"/>
      <c r="D62" s="137" t="s">
        <v>16</v>
      </c>
      <c r="E62" s="152">
        <v>68420428.695227981</v>
      </c>
      <c r="F62" s="155"/>
      <c r="G62" s="152">
        <v>68420428.695227981</v>
      </c>
      <c r="H62" s="152"/>
      <c r="I62" s="152"/>
      <c r="J62" s="152"/>
      <c r="K62" s="155"/>
    </row>
    <row r="63" spans="1:11" s="19" customFormat="1" ht="28.5" customHeight="1" x14ac:dyDescent="0.25">
      <c r="A63" s="147" t="s">
        <v>139</v>
      </c>
      <c r="B63" s="230" t="s">
        <v>140</v>
      </c>
      <c r="C63" s="230"/>
      <c r="D63" s="137" t="s">
        <v>16</v>
      </c>
      <c r="E63" s="152">
        <v>374046.93</v>
      </c>
      <c r="F63" s="155"/>
      <c r="G63" s="152">
        <v>374046.93</v>
      </c>
      <c r="H63" s="152"/>
      <c r="I63" s="152"/>
      <c r="J63" s="152"/>
      <c r="K63" s="155"/>
    </row>
    <row r="64" spans="1:11" ht="28.5" customHeight="1" x14ac:dyDescent="0.3">
      <c r="A64" s="20"/>
      <c r="B64" s="12"/>
      <c r="C64" s="13"/>
      <c r="D64" s="13"/>
      <c r="E64" s="159"/>
      <c r="F64"/>
      <c r="G64"/>
      <c r="H64"/>
      <c r="I64" s="15"/>
      <c r="J64" s="14"/>
      <c r="K64" s="15"/>
    </row>
    <row r="65" spans="1:11" ht="21" customHeight="1" x14ac:dyDescent="0.25">
      <c r="A65" s="20"/>
      <c r="B65" s="4"/>
      <c r="C65" s="5"/>
      <c r="D65" s="5"/>
      <c r="E65" s="5"/>
      <c r="F65" s="5"/>
      <c r="G65" s="6"/>
      <c r="H65" s="7"/>
      <c r="I65" s="8"/>
      <c r="J65" s="9"/>
      <c r="K65" s="9"/>
    </row>
    <row r="66" spans="1:11" ht="20.25" x14ac:dyDescent="0.3">
      <c r="A66" s="178" t="s">
        <v>93</v>
      </c>
      <c r="B66" s="178"/>
      <c r="C66" s="17"/>
      <c r="D66" s="178" t="s">
        <v>94</v>
      </c>
      <c r="E66" s="178"/>
      <c r="F66" s="17"/>
      <c r="G66" s="18"/>
      <c r="H66" s="18"/>
      <c r="I66" s="178" t="s">
        <v>95</v>
      </c>
      <c r="J66" s="178"/>
      <c r="K66" s="18"/>
    </row>
    <row r="67" spans="1:11" ht="20.25" customHeight="1" x14ac:dyDescent="0.3">
      <c r="A67" s="95" t="s">
        <v>96</v>
      </c>
      <c r="B67" s="95"/>
      <c r="C67" s="18"/>
      <c r="D67" s="18" t="s">
        <v>117</v>
      </c>
      <c r="E67" s="18"/>
      <c r="F67" s="18"/>
      <c r="G67" s="18"/>
      <c r="H67" s="18"/>
      <c r="I67" s="179" t="s">
        <v>104</v>
      </c>
      <c r="J67" s="179"/>
      <c r="K67" s="18"/>
    </row>
    <row r="68" spans="1:11" ht="31.5" customHeight="1" x14ac:dyDescent="0.3">
      <c r="A68" s="18"/>
      <c r="B68" s="18"/>
      <c r="C68" s="18"/>
      <c r="D68" s="167"/>
      <c r="E68" s="167"/>
      <c r="F68" s="18"/>
      <c r="G68" s="18"/>
      <c r="H68" s="18"/>
      <c r="I68" s="18" t="s">
        <v>97</v>
      </c>
      <c r="J68" s="18"/>
      <c r="K68" s="18"/>
    </row>
    <row r="69" spans="1:11" ht="20.25" x14ac:dyDescent="0.3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</row>
    <row r="70" spans="1:11" ht="44.25" customHeight="1" x14ac:dyDescent="0.3">
      <c r="A70" s="95" t="s">
        <v>98</v>
      </c>
      <c r="B70" s="95"/>
      <c r="C70" s="95"/>
      <c r="D70" s="167" t="s">
        <v>99</v>
      </c>
      <c r="E70" s="167"/>
      <c r="F70" s="18"/>
      <c r="G70" s="18"/>
      <c r="H70" s="18"/>
      <c r="I70" s="18" t="s">
        <v>128</v>
      </c>
      <c r="J70" s="18"/>
      <c r="K70" s="95"/>
    </row>
    <row r="71" spans="1:11" ht="20.25" x14ac:dyDescent="0.3">
      <c r="A71" s="167" t="s">
        <v>100</v>
      </c>
      <c r="B71" s="167"/>
      <c r="C71" s="18"/>
      <c r="D71" s="167" t="s">
        <v>101</v>
      </c>
      <c r="E71" s="167"/>
      <c r="F71" s="18"/>
      <c r="G71" s="18"/>
      <c r="H71" s="18"/>
      <c r="I71" s="167" t="s">
        <v>100</v>
      </c>
      <c r="J71" s="167"/>
      <c r="K71" s="95"/>
    </row>
    <row r="72" spans="1:11" ht="20.25" x14ac:dyDescent="0.3">
      <c r="A72" s="95"/>
      <c r="B72" s="95"/>
      <c r="C72" s="95"/>
      <c r="D72" s="18"/>
      <c r="E72" s="18"/>
      <c r="F72" s="18"/>
      <c r="G72" s="18"/>
      <c r="H72" s="18"/>
      <c r="I72" s="18"/>
      <c r="J72" s="18"/>
      <c r="K72" s="18"/>
    </row>
    <row r="73" spans="1:11" ht="20.25" x14ac:dyDescent="0.3">
      <c r="A73" s="167"/>
      <c r="B73" s="167"/>
      <c r="C73" s="18"/>
      <c r="D73" s="167"/>
      <c r="E73" s="167"/>
      <c r="F73" s="18"/>
      <c r="G73" s="18"/>
      <c r="H73" s="18"/>
      <c r="I73" s="167"/>
      <c r="J73" s="167"/>
      <c r="K73" s="18"/>
    </row>
    <row r="74" spans="1:11" x14ac:dyDescent="0.25">
      <c r="A74" s="21"/>
      <c r="B74" s="21"/>
      <c r="C74" s="7"/>
      <c r="D74" s="7"/>
      <c r="E74" s="7"/>
      <c r="F74" s="7"/>
      <c r="G74" s="7"/>
      <c r="H74" s="7"/>
      <c r="I74" s="7"/>
      <c r="J74" s="7"/>
      <c r="K74" s="7"/>
    </row>
    <row r="75" spans="1:11" x14ac:dyDescent="0.25">
      <c r="A75" s="21"/>
      <c r="B75" s="21"/>
      <c r="C75" s="7"/>
      <c r="D75" s="7"/>
      <c r="E75" s="7"/>
      <c r="F75" s="7"/>
      <c r="G75" s="7"/>
      <c r="H75" s="7"/>
      <c r="I75" s="7"/>
      <c r="J75" s="7"/>
      <c r="K75" s="7"/>
    </row>
    <row r="76" spans="1:11" x14ac:dyDescent="0.25">
      <c r="A76" s="10"/>
      <c r="B76" s="10"/>
      <c r="C76" s="11"/>
      <c r="D76" s="11"/>
      <c r="E76" s="11"/>
      <c r="F76" s="11"/>
      <c r="G76" s="11"/>
      <c r="H76" s="11"/>
      <c r="I76" s="11"/>
      <c r="J76" s="11"/>
      <c r="K76" s="11"/>
    </row>
    <row r="77" spans="1:11" x14ac:dyDescent="0.25">
      <c r="A77" s="10"/>
      <c r="B77" s="10"/>
      <c r="C77" s="11"/>
      <c r="D77" s="11"/>
      <c r="E77" s="11"/>
      <c r="F77" s="11"/>
      <c r="G77" s="11"/>
      <c r="H77" s="11"/>
      <c r="I77" s="11"/>
      <c r="J77" s="11"/>
      <c r="K77" s="11"/>
    </row>
    <row r="78" spans="1:11" x14ac:dyDescent="0.25">
      <c r="A78" s="10"/>
      <c r="B78" s="10"/>
      <c r="C78" s="11"/>
      <c r="D78" s="11"/>
      <c r="E78" s="11"/>
      <c r="F78" s="11"/>
      <c r="G78" s="11"/>
      <c r="H78" s="11"/>
      <c r="I78" s="11"/>
      <c r="J78" s="11"/>
      <c r="K78" s="11"/>
    </row>
    <row r="79" spans="1:11" x14ac:dyDescent="0.25">
      <c r="A79" s="10"/>
      <c r="B79" s="10"/>
      <c r="C79" s="11"/>
      <c r="D79" s="11"/>
      <c r="E79" s="11"/>
      <c r="F79" s="11"/>
      <c r="G79" s="11"/>
      <c r="H79" s="11"/>
      <c r="I79" s="11"/>
      <c r="J79" s="11"/>
      <c r="K79" s="11"/>
    </row>
    <row r="80" spans="1:11" x14ac:dyDescent="0.25">
      <c r="A80" s="10"/>
      <c r="B80" s="10"/>
      <c r="C80" s="11"/>
      <c r="D80" s="11"/>
      <c r="E80" s="11"/>
      <c r="F80" s="160"/>
      <c r="G80" s="11"/>
      <c r="H80" s="11"/>
      <c r="I80" s="11"/>
      <c r="J80" s="11"/>
      <c r="K80" s="11"/>
    </row>
    <row r="81" spans="1:11" x14ac:dyDescent="0.25">
      <c r="A81" s="10"/>
      <c r="B81" s="10"/>
      <c r="C81" s="11"/>
      <c r="D81" s="11"/>
      <c r="E81" s="11"/>
      <c r="F81" s="11"/>
      <c r="G81" s="11"/>
      <c r="H81" s="11"/>
      <c r="I81" s="11"/>
      <c r="J81" s="11"/>
      <c r="K81" s="11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11"/>
      <c r="J82" s="11"/>
      <c r="K82" s="11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11"/>
      <c r="J83" s="11"/>
      <c r="K83" s="11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11"/>
      <c r="J84" s="11"/>
      <c r="K84" s="11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11"/>
      <c r="J85" s="11"/>
      <c r="K85" s="11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11"/>
      <c r="J86" s="11"/>
      <c r="K86" s="11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11"/>
      <c r="J87" s="11"/>
      <c r="K87" s="11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11"/>
      <c r="J88" s="11"/>
      <c r="K88" s="11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11"/>
      <c r="J89" s="11"/>
      <c r="K89" s="11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11"/>
      <c r="J90" s="11"/>
      <c r="K90" s="11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/>
      <c r="F120"/>
      <c r="G120"/>
      <c r="H120"/>
      <c r="I120" s="11"/>
      <c r="J120"/>
      <c r="K120"/>
    </row>
    <row r="121" spans="1:11" x14ac:dyDescent="0.25">
      <c r="A121" s="10"/>
      <c r="B121" s="10"/>
      <c r="C121" s="11"/>
      <c r="D121" s="11"/>
      <c r="E121"/>
      <c r="F121"/>
      <c r="G121"/>
      <c r="H121"/>
      <c r="I121" s="11"/>
      <c r="J121"/>
      <c r="K121"/>
    </row>
    <row r="122" spans="1:11" x14ac:dyDescent="0.25">
      <c r="A122" s="10"/>
      <c r="B122" s="10"/>
      <c r="C122" s="11"/>
      <c r="D122"/>
      <c r="E122"/>
      <c r="F122"/>
      <c r="G122"/>
      <c r="H122"/>
      <c r="I122" s="11"/>
      <c r="J122"/>
      <c r="K122"/>
    </row>
    <row r="123" spans="1:11" ht="15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ht="15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ht="15" x14ac:dyDescent="0.25">
      <c r="A125"/>
      <c r="B125"/>
      <c r="C125"/>
      <c r="D125"/>
      <c r="E125"/>
      <c r="F125"/>
      <c r="G125"/>
      <c r="H125"/>
      <c r="I125"/>
      <c r="J125"/>
      <c r="K125"/>
    </row>
  </sheetData>
  <mergeCells count="73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D68:E68"/>
    <mergeCell ref="B55:C55"/>
    <mergeCell ref="B56:C56"/>
    <mergeCell ref="B57:C57"/>
    <mergeCell ref="B58:B59"/>
    <mergeCell ref="B60:B61"/>
    <mergeCell ref="B62:C62"/>
    <mergeCell ref="B63:C63"/>
    <mergeCell ref="A66:B66"/>
    <mergeCell ref="D66:E66"/>
    <mergeCell ref="I66:J66"/>
    <mergeCell ref="I67:J67"/>
    <mergeCell ref="D70:E70"/>
    <mergeCell ref="A71:B71"/>
    <mergeCell ref="D71:E71"/>
    <mergeCell ref="I71:J71"/>
    <mergeCell ref="A73:B73"/>
    <mergeCell ref="D73:E73"/>
    <mergeCell ref="I73:J73"/>
  </mergeCells>
  <conditionalFormatting sqref="E62:K62 E54:K57 E32:K32 H60:K61">
    <cfRule type="cellIs" dxfId="195" priority="95" stopIfTrue="1" operator="between">
      <formula>0</formula>
      <formula>0.5</formula>
    </cfRule>
    <cfRule type="cellIs" dxfId="194" priority="96" stopIfTrue="1" operator="between">
      <formula>0</formula>
      <formula>99999999999999</formula>
    </cfRule>
    <cfRule type="cellIs" dxfId="193" priority="97" stopIfTrue="1" operator="lessThan">
      <formula>0</formula>
    </cfRule>
  </conditionalFormatting>
  <conditionalFormatting sqref="F59 H58:K59">
    <cfRule type="cellIs" dxfId="192" priority="92" stopIfTrue="1" operator="between">
      <formula>0</formula>
      <formula>0.5</formula>
    </cfRule>
    <cfRule type="cellIs" dxfId="191" priority="93" stopIfTrue="1" operator="between">
      <formula>0</formula>
      <formula>99999999999999</formula>
    </cfRule>
    <cfRule type="cellIs" dxfId="190" priority="94" stopIfTrue="1" operator="lessThan">
      <formula>0</formula>
    </cfRule>
  </conditionalFormatting>
  <conditionalFormatting sqref="F60:F61">
    <cfRule type="cellIs" dxfId="189" priority="89" stopIfTrue="1" operator="between">
      <formula>0</formula>
      <formula>0.5</formula>
    </cfRule>
    <cfRule type="cellIs" dxfId="188" priority="90" stopIfTrue="1" operator="between">
      <formula>0</formula>
      <formula>99999999999999</formula>
    </cfRule>
    <cfRule type="cellIs" dxfId="187" priority="91" stopIfTrue="1" operator="lessThan">
      <formula>0</formula>
    </cfRule>
  </conditionalFormatting>
  <conditionalFormatting sqref="E54:K54 E33:K50">
    <cfRule type="cellIs" dxfId="186" priority="86" stopIfTrue="1" operator="between">
      <formula>0</formula>
      <formula>0.5</formula>
    </cfRule>
    <cfRule type="cellIs" dxfId="185" priority="87" stopIfTrue="1" operator="between">
      <formula>0</formula>
      <formula>99999999999999</formula>
    </cfRule>
    <cfRule type="cellIs" dxfId="184" priority="88" stopIfTrue="1" operator="lessThan">
      <formula>0</formula>
    </cfRule>
  </conditionalFormatting>
  <conditionalFormatting sqref="E54:K54 E33:K50">
    <cfRule type="cellIs" dxfId="183" priority="83" stopIfTrue="1" operator="between">
      <formula>0</formula>
      <formula>0.5</formula>
    </cfRule>
    <cfRule type="cellIs" dxfId="182" priority="84" stopIfTrue="1" operator="between">
      <formula>0</formula>
      <formula>99999999999999</formula>
    </cfRule>
    <cfRule type="cellIs" dxfId="181" priority="85" stopIfTrue="1" operator="lessThan">
      <formula>0</formula>
    </cfRule>
  </conditionalFormatting>
  <conditionalFormatting sqref="E54:K54 E33:K50">
    <cfRule type="cellIs" dxfId="180" priority="80" stopIfTrue="1" operator="between">
      <formula>0</formula>
      <formula>0.5</formula>
    </cfRule>
    <cfRule type="cellIs" dxfId="179" priority="81" stopIfTrue="1" operator="between">
      <formula>0</formula>
      <formula>99999999999999</formula>
    </cfRule>
    <cfRule type="cellIs" dxfId="178" priority="82" stopIfTrue="1" operator="lessThan">
      <formula>0</formula>
    </cfRule>
  </conditionalFormatting>
  <conditionalFormatting sqref="J43 J45:J47">
    <cfRule type="cellIs" dxfId="177" priority="77" stopIfTrue="1" operator="between">
      <formula>0</formula>
      <formula>0.5</formula>
    </cfRule>
    <cfRule type="cellIs" dxfId="176" priority="78" stopIfTrue="1" operator="between">
      <formula>0</formula>
      <formula>99999999999999</formula>
    </cfRule>
    <cfRule type="cellIs" dxfId="175" priority="79" stopIfTrue="1" operator="lessThan">
      <formula>0</formula>
    </cfRule>
  </conditionalFormatting>
  <conditionalFormatting sqref="J43 J45:J47">
    <cfRule type="cellIs" dxfId="174" priority="74" stopIfTrue="1" operator="between">
      <formula>0</formula>
      <formula>0.5</formula>
    </cfRule>
    <cfRule type="cellIs" dxfId="173" priority="75" stopIfTrue="1" operator="between">
      <formula>0</formula>
      <formula>99999999999999</formula>
    </cfRule>
    <cfRule type="cellIs" dxfId="172" priority="76" stopIfTrue="1" operator="lessThan">
      <formula>0</formula>
    </cfRule>
  </conditionalFormatting>
  <conditionalFormatting sqref="J43 J45:J47">
    <cfRule type="cellIs" dxfId="171" priority="71" stopIfTrue="1" operator="between">
      <formula>0</formula>
      <formula>0.5</formula>
    </cfRule>
    <cfRule type="cellIs" dxfId="170" priority="72" stopIfTrue="1" operator="between">
      <formula>0</formula>
      <formula>99999999999999</formula>
    </cfRule>
    <cfRule type="cellIs" dxfId="169" priority="73" stopIfTrue="1" operator="lessThan">
      <formula>0</formula>
    </cfRule>
  </conditionalFormatting>
  <conditionalFormatting sqref="J48">
    <cfRule type="cellIs" dxfId="168" priority="68" stopIfTrue="1" operator="between">
      <formula>0</formula>
      <formula>0.5</formula>
    </cfRule>
    <cfRule type="cellIs" dxfId="167" priority="69" stopIfTrue="1" operator="between">
      <formula>0</formula>
      <formula>99999999999999</formula>
    </cfRule>
    <cfRule type="cellIs" dxfId="166" priority="70" stopIfTrue="1" operator="lessThan">
      <formula>0</formula>
    </cfRule>
  </conditionalFormatting>
  <conditionalFormatting sqref="K44">
    <cfRule type="cellIs" dxfId="165" priority="65" stopIfTrue="1" operator="between">
      <formula>0</formula>
      <formula>0.5</formula>
    </cfRule>
    <cfRule type="cellIs" dxfId="164" priority="66" stopIfTrue="1" operator="between">
      <formula>0</formula>
      <formula>99999999999999</formula>
    </cfRule>
    <cfRule type="cellIs" dxfId="163" priority="67" stopIfTrue="1" operator="lessThan">
      <formula>0</formula>
    </cfRule>
  </conditionalFormatting>
  <conditionalFormatting sqref="J44">
    <cfRule type="cellIs" dxfId="162" priority="62" stopIfTrue="1" operator="between">
      <formula>0</formula>
      <formula>0.5</formula>
    </cfRule>
    <cfRule type="cellIs" dxfId="161" priority="63" stopIfTrue="1" operator="between">
      <formula>0</formula>
      <formula>99999999999999</formula>
    </cfRule>
    <cfRule type="cellIs" dxfId="160" priority="64" stopIfTrue="1" operator="lessThan">
      <formula>0</formula>
    </cfRule>
  </conditionalFormatting>
  <conditionalFormatting sqref="J44">
    <cfRule type="cellIs" dxfId="159" priority="59" stopIfTrue="1" operator="between">
      <formula>0</formula>
      <formula>0.5</formula>
    </cfRule>
    <cfRule type="cellIs" dxfId="158" priority="60" stopIfTrue="1" operator="between">
      <formula>0</formula>
      <formula>99999999999999</formula>
    </cfRule>
    <cfRule type="cellIs" dxfId="157" priority="61" stopIfTrue="1" operator="lessThan">
      <formula>0</formula>
    </cfRule>
  </conditionalFormatting>
  <conditionalFormatting sqref="J44">
    <cfRule type="cellIs" dxfId="156" priority="56" stopIfTrue="1" operator="between">
      <formula>0</formula>
      <formula>0.5</formula>
    </cfRule>
    <cfRule type="cellIs" dxfId="155" priority="57" stopIfTrue="1" operator="between">
      <formula>0</formula>
      <formula>99999999999999</formula>
    </cfRule>
    <cfRule type="cellIs" dxfId="154" priority="58" stopIfTrue="1" operator="lessThan">
      <formula>0</formula>
    </cfRule>
  </conditionalFormatting>
  <conditionalFormatting sqref="J39:K39">
    <cfRule type="cellIs" dxfId="153" priority="53" stopIfTrue="1" operator="between">
      <formula>0</formula>
      <formula>0.5</formula>
    </cfRule>
    <cfRule type="cellIs" dxfId="152" priority="54" stopIfTrue="1" operator="between">
      <formula>0</formula>
      <formula>99999999999999</formula>
    </cfRule>
    <cfRule type="cellIs" dxfId="151" priority="55" stopIfTrue="1" operator="lessThan">
      <formula>0</formula>
    </cfRule>
  </conditionalFormatting>
  <conditionalFormatting sqref="J39:K39">
    <cfRule type="cellIs" dxfId="150" priority="50" stopIfTrue="1" operator="between">
      <formula>0</formula>
      <formula>0.5</formula>
    </cfRule>
    <cfRule type="cellIs" dxfId="149" priority="51" stopIfTrue="1" operator="between">
      <formula>0</formula>
      <formula>99999999999999</formula>
    </cfRule>
    <cfRule type="cellIs" dxfId="148" priority="52" stopIfTrue="1" operator="lessThan">
      <formula>0</formula>
    </cfRule>
  </conditionalFormatting>
  <conditionalFormatting sqref="J39:K39">
    <cfRule type="cellIs" dxfId="147" priority="47" stopIfTrue="1" operator="between">
      <formula>0</formula>
      <formula>0.5</formula>
    </cfRule>
    <cfRule type="cellIs" dxfId="146" priority="48" stopIfTrue="1" operator="between">
      <formula>0</formula>
      <formula>99999999999999</formula>
    </cfRule>
    <cfRule type="cellIs" dxfId="145" priority="49" stopIfTrue="1" operator="lessThan">
      <formula>0</formula>
    </cfRule>
  </conditionalFormatting>
  <conditionalFormatting sqref="G39">
    <cfRule type="cellIs" dxfId="144" priority="44" stopIfTrue="1" operator="between">
      <formula>0</formula>
      <formula>0.5</formula>
    </cfRule>
    <cfRule type="cellIs" dxfId="143" priority="45" stopIfTrue="1" operator="between">
      <formula>0</formula>
      <formula>99999999999999</formula>
    </cfRule>
    <cfRule type="cellIs" dxfId="142" priority="46" stopIfTrue="1" operator="lessThan">
      <formula>0</formula>
    </cfRule>
  </conditionalFormatting>
  <conditionalFormatting sqref="E33:K34">
    <cfRule type="cellIs" dxfId="141" priority="41" stopIfTrue="1" operator="between">
      <formula>0</formula>
      <formula>0.5</formula>
    </cfRule>
    <cfRule type="cellIs" dxfId="140" priority="42" stopIfTrue="1" operator="between">
      <formula>0</formula>
      <formula>99999999999999</formula>
    </cfRule>
    <cfRule type="cellIs" dxfId="139" priority="43" stopIfTrue="1" operator="lessThan">
      <formula>0</formula>
    </cfRule>
  </conditionalFormatting>
  <conditionalFormatting sqref="F12:K12 E13:K14 E26:K31 E17:K20 E15:I15 K15 E16:G16 I16:K16">
    <cfRule type="cellIs" dxfId="138" priority="38" stopIfTrue="1" operator="between">
      <formula>0</formula>
      <formula>0.5</formula>
    </cfRule>
    <cfRule type="cellIs" dxfId="137" priority="39" stopIfTrue="1" operator="between">
      <formula>0</formula>
      <formula>99999999999999</formula>
    </cfRule>
    <cfRule type="cellIs" dxfId="136" priority="40" stopIfTrue="1" operator="lessThan">
      <formula>0</formula>
    </cfRule>
  </conditionalFormatting>
  <conditionalFormatting sqref="E21:K22 K23 I24:K24">
    <cfRule type="cellIs" dxfId="135" priority="35" stopIfTrue="1" operator="between">
      <formula>0</formula>
      <formula>0.5</formula>
    </cfRule>
    <cfRule type="cellIs" dxfId="134" priority="36" stopIfTrue="1" operator="between">
      <formula>0</formula>
      <formula>99999999999999</formula>
    </cfRule>
    <cfRule type="cellIs" dxfId="133" priority="37" stopIfTrue="1" operator="lessThan">
      <formula>0</formula>
    </cfRule>
  </conditionalFormatting>
  <conditionalFormatting sqref="E23:J23">
    <cfRule type="cellIs" dxfId="132" priority="32" stopIfTrue="1" operator="between">
      <formula>0</formula>
      <formula>0.5</formula>
    </cfRule>
    <cfRule type="cellIs" dxfId="131" priority="33" stopIfTrue="1" operator="between">
      <formula>0</formula>
      <formula>99999999999999</formula>
    </cfRule>
    <cfRule type="cellIs" dxfId="130" priority="34" stopIfTrue="1" operator="lessThan">
      <formula>0</formula>
    </cfRule>
  </conditionalFormatting>
  <conditionalFormatting sqref="H24">
    <cfRule type="cellIs" dxfId="129" priority="29" stopIfTrue="1" operator="between">
      <formula>0</formula>
      <formula>0.5</formula>
    </cfRule>
    <cfRule type="cellIs" dxfId="128" priority="30" stopIfTrue="1" operator="between">
      <formula>0</formula>
      <formula>99999999999999</formula>
    </cfRule>
    <cfRule type="cellIs" dxfId="127" priority="31" stopIfTrue="1" operator="lessThan">
      <formula>0</formula>
    </cfRule>
  </conditionalFormatting>
  <conditionalFormatting sqref="E24:G24">
    <cfRule type="cellIs" dxfId="126" priority="26" stopIfTrue="1" operator="between">
      <formula>0</formula>
      <formula>0.5</formula>
    </cfRule>
    <cfRule type="cellIs" dxfId="125" priority="27" stopIfTrue="1" operator="between">
      <formula>0</formula>
      <formula>99999999999999</formula>
    </cfRule>
    <cfRule type="cellIs" dxfId="124" priority="28" stopIfTrue="1" operator="lessThan">
      <formula>0</formula>
    </cfRule>
  </conditionalFormatting>
  <conditionalFormatting sqref="I25:K25">
    <cfRule type="cellIs" dxfId="123" priority="23" stopIfTrue="1" operator="between">
      <formula>0</formula>
      <formula>0.5</formula>
    </cfRule>
    <cfRule type="cellIs" dxfId="122" priority="24" stopIfTrue="1" operator="between">
      <formula>0</formula>
      <formula>99999999999999</formula>
    </cfRule>
    <cfRule type="cellIs" dxfId="121" priority="25" stopIfTrue="1" operator="lessThan">
      <formula>0</formula>
    </cfRule>
  </conditionalFormatting>
  <conditionalFormatting sqref="H25">
    <cfRule type="cellIs" dxfId="120" priority="20" stopIfTrue="1" operator="between">
      <formula>0</formula>
      <formula>0.5</formula>
    </cfRule>
    <cfRule type="cellIs" dxfId="119" priority="21" stopIfTrue="1" operator="between">
      <formula>0</formula>
      <formula>99999999999999</formula>
    </cfRule>
    <cfRule type="cellIs" dxfId="118" priority="22" stopIfTrue="1" operator="lessThan">
      <formula>0</formula>
    </cfRule>
  </conditionalFormatting>
  <conditionalFormatting sqref="E25:G25">
    <cfRule type="cellIs" dxfId="117" priority="17" stopIfTrue="1" operator="between">
      <formula>0</formula>
      <formula>0.5</formula>
    </cfRule>
    <cfRule type="cellIs" dxfId="116" priority="18" stopIfTrue="1" operator="between">
      <formula>0</formula>
      <formula>99999999999999</formula>
    </cfRule>
    <cfRule type="cellIs" dxfId="115" priority="19" stopIfTrue="1" operator="lessThan">
      <formula>0</formula>
    </cfRule>
  </conditionalFormatting>
  <conditionalFormatting sqref="J15">
    <cfRule type="cellIs" dxfId="114" priority="14" stopIfTrue="1" operator="between">
      <formula>0</formula>
      <formula>0.5</formula>
    </cfRule>
    <cfRule type="cellIs" dxfId="113" priority="15" stopIfTrue="1" operator="between">
      <formula>0</formula>
      <formula>99999999999999</formula>
    </cfRule>
    <cfRule type="cellIs" dxfId="112" priority="16" stopIfTrue="1" operator="lessThan">
      <formula>0</formula>
    </cfRule>
  </conditionalFormatting>
  <conditionalFormatting sqref="H16">
    <cfRule type="cellIs" dxfId="111" priority="11" stopIfTrue="1" operator="between">
      <formula>0</formula>
      <formula>0.5</formula>
    </cfRule>
    <cfRule type="cellIs" dxfId="110" priority="12" stopIfTrue="1" operator="between">
      <formula>0</formula>
      <formula>99999999999999</formula>
    </cfRule>
    <cfRule type="cellIs" dxfId="109" priority="13" stopIfTrue="1" operator="lessThan">
      <formula>0</formula>
    </cfRule>
  </conditionalFormatting>
  <conditionalFormatting sqref="H16">
    <cfRule type="expression" dxfId="108" priority="10">
      <formula>"округл($H$15;0)-$H$15&lt;&gt;0"</formula>
    </cfRule>
  </conditionalFormatting>
  <conditionalFormatting sqref="F12:K12">
    <cfRule type="expression" dxfId="107" priority="98">
      <formula>"ОКРУГЛ($E$11;0)-$E$11&lt;&gt;0"</formula>
    </cfRule>
    <cfRule type="colorScale" priority="99">
      <colorScale>
        <cfvo type="formula" val="ROUND($E$12,0)&lt;&gt;$E$12"/>
        <cfvo type="max"/>
        <color rgb="FFFF0000"/>
        <color rgb="FFFFEF9C"/>
      </colorScale>
    </cfRule>
  </conditionalFormatting>
  <conditionalFormatting sqref="F52:K53">
    <cfRule type="cellIs" dxfId="106" priority="7" stopIfTrue="1" operator="between">
      <formula>0</formula>
      <formula>0.5</formula>
    </cfRule>
    <cfRule type="cellIs" dxfId="105" priority="8" stopIfTrue="1" operator="between">
      <formula>0</formula>
      <formula>99999999999999</formula>
    </cfRule>
    <cfRule type="cellIs" dxfId="104" priority="9" stopIfTrue="1" operator="lessThan">
      <formula>0</formula>
    </cfRule>
  </conditionalFormatting>
  <conditionalFormatting sqref="E51:K51 E52:E53">
    <cfRule type="cellIs" dxfId="103" priority="4" stopIfTrue="1" operator="between">
      <formula>0</formula>
      <formula>0.5</formula>
    </cfRule>
    <cfRule type="cellIs" dxfId="102" priority="5" stopIfTrue="1" operator="between">
      <formula>0</formula>
      <formula>99999999999999</formula>
    </cfRule>
    <cfRule type="cellIs" dxfId="101" priority="6" stopIfTrue="1" operator="lessThan">
      <formula>0</formula>
    </cfRule>
  </conditionalFormatting>
  <conditionalFormatting sqref="E63:K63">
    <cfRule type="cellIs" dxfId="100" priority="1" stopIfTrue="1" operator="between">
      <formula>0</formula>
      <formula>0.5</formula>
    </cfRule>
    <cfRule type="cellIs" dxfId="99" priority="2" stopIfTrue="1" operator="between">
      <formula>0</formula>
      <formula>99999999999999</formula>
    </cfRule>
    <cfRule type="cellIs" dxfId="98" priority="3" stopIfTrue="1" operator="lessThan">
      <formula>0</formula>
    </cfRule>
  </conditionalFormatting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5"/>
  <sheetViews>
    <sheetView tabSelected="1" topLeftCell="A43" zoomScale="55" zoomScaleNormal="55" workbookViewId="0">
      <selection activeCell="E12" sqref="E12:K63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2.285156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/>
      <c r="B2"/>
      <c r="C2"/>
      <c r="D2" s="16"/>
      <c r="E2"/>
      <c r="F2"/>
      <c r="G2"/>
      <c r="H2" s="200" t="s">
        <v>0</v>
      </c>
      <c r="I2" s="200"/>
      <c r="J2" s="200"/>
      <c r="K2" s="2"/>
    </row>
    <row r="3" spans="1:11" ht="40.5" customHeight="1" x14ac:dyDescent="0.25">
      <c r="A3"/>
      <c r="B3"/>
      <c r="C3"/>
      <c r="D3"/>
      <c r="E3"/>
      <c r="F3"/>
      <c r="G3"/>
      <c r="H3" s="201" t="s">
        <v>1</v>
      </c>
      <c r="I3" s="201"/>
      <c r="J3" s="201"/>
      <c r="K3" s="3"/>
    </row>
    <row r="4" spans="1:11" x14ac:dyDescent="0.25">
      <c r="A4" s="202" t="s">
        <v>2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</row>
    <row r="5" spans="1:11" x14ac:dyDescent="0.25">
      <c r="A5" s="202" t="s">
        <v>3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</row>
    <row r="6" spans="1:11" ht="15.75" customHeight="1" x14ac:dyDescent="0.25">
      <c r="A6" s="199" t="s">
        <v>102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</row>
    <row r="7" spans="1:11" ht="15.75" customHeight="1" x14ac:dyDescent="0.25">
      <c r="A7" s="199" t="s">
        <v>142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</row>
    <row r="8" spans="1:11" ht="15.75" customHeight="1" x14ac:dyDescent="0.25">
      <c r="A8" s="161"/>
      <c r="B8" s="161"/>
      <c r="C8" s="161"/>
      <c r="D8" s="161"/>
      <c r="E8" s="161"/>
      <c r="F8" s="161"/>
      <c r="G8" s="161"/>
      <c r="H8" s="161"/>
      <c r="I8" s="161"/>
      <c r="J8" s="161"/>
      <c r="K8" s="161"/>
    </row>
    <row r="9" spans="1:11" ht="15.75" customHeight="1" x14ac:dyDescent="0.25">
      <c r="A9" s="204" t="s">
        <v>4</v>
      </c>
      <c r="B9" s="204" t="s">
        <v>5</v>
      </c>
      <c r="C9" s="204"/>
      <c r="D9" s="195" t="s">
        <v>6</v>
      </c>
      <c r="E9" s="205" t="s">
        <v>7</v>
      </c>
      <c r="F9" s="205"/>
      <c r="G9" s="205"/>
      <c r="H9" s="205"/>
      <c r="I9" s="205"/>
      <c r="J9" s="205"/>
      <c r="K9" s="205"/>
    </row>
    <row r="10" spans="1:11" ht="51" customHeight="1" x14ac:dyDescent="0.25">
      <c r="A10" s="204"/>
      <c r="B10" s="204"/>
      <c r="C10" s="204"/>
      <c r="D10" s="195"/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12</v>
      </c>
      <c r="J10" s="166" t="s">
        <v>13</v>
      </c>
      <c r="K10" s="166" t="s">
        <v>14</v>
      </c>
    </row>
    <row r="11" spans="1:11" x14ac:dyDescent="0.25">
      <c r="A11" s="165">
        <v>1</v>
      </c>
      <c r="B11" s="204">
        <v>2</v>
      </c>
      <c r="C11" s="204"/>
      <c r="D11" s="162">
        <v>3</v>
      </c>
      <c r="E11" s="22">
        <v>4</v>
      </c>
      <c r="F11" s="22">
        <v>5</v>
      </c>
      <c r="G11" s="166">
        <v>6</v>
      </c>
      <c r="H11" s="166">
        <v>7</v>
      </c>
      <c r="I11" s="166">
        <v>8</v>
      </c>
      <c r="J11" s="166">
        <v>9</v>
      </c>
      <c r="K11" s="166">
        <v>10</v>
      </c>
    </row>
    <row r="12" spans="1:11" ht="33.75" customHeight="1" x14ac:dyDescent="0.25">
      <c r="A12" s="23">
        <v>1</v>
      </c>
      <c r="B12" s="203" t="s">
        <v>15</v>
      </c>
      <c r="C12" s="203"/>
      <c r="D12" s="24" t="s">
        <v>16</v>
      </c>
      <c r="E12" s="100">
        <v>79681181</v>
      </c>
      <c r="F12" s="100"/>
      <c r="G12" s="100">
        <v>79681181</v>
      </c>
      <c r="H12" s="100">
        <v>19144286</v>
      </c>
      <c r="I12" s="100"/>
      <c r="J12" s="100">
        <v>60536895</v>
      </c>
      <c r="K12" s="100"/>
    </row>
    <row r="13" spans="1:11" ht="33.75" customHeight="1" x14ac:dyDescent="0.25">
      <c r="A13" s="25" t="s">
        <v>17</v>
      </c>
      <c r="B13" s="182" t="s">
        <v>111</v>
      </c>
      <c r="C13" s="183"/>
      <c r="D13" s="26" t="s">
        <v>16</v>
      </c>
      <c r="E13" s="101">
        <v>47400788</v>
      </c>
      <c r="F13" s="101"/>
      <c r="G13" s="101">
        <v>47400788</v>
      </c>
      <c r="H13" s="101">
        <v>7748943</v>
      </c>
      <c r="I13" s="101">
        <v>0</v>
      </c>
      <c r="J13" s="101">
        <v>39651845</v>
      </c>
      <c r="K13" s="101"/>
    </row>
    <row r="14" spans="1:11" ht="33.75" customHeight="1" x14ac:dyDescent="0.25">
      <c r="A14" s="27" t="s">
        <v>18</v>
      </c>
      <c r="B14" s="206" t="s">
        <v>112</v>
      </c>
      <c r="C14" s="206"/>
      <c r="D14" s="24" t="s">
        <v>16</v>
      </c>
      <c r="E14" s="31">
        <v>22792280</v>
      </c>
      <c r="F14" s="31"/>
      <c r="G14" s="31">
        <v>22792280</v>
      </c>
      <c r="H14" s="31">
        <v>0</v>
      </c>
      <c r="I14" s="31">
        <v>0</v>
      </c>
      <c r="J14" s="31">
        <v>22792280</v>
      </c>
      <c r="K14" s="31"/>
    </row>
    <row r="15" spans="1:11" ht="33.75" customHeight="1" x14ac:dyDescent="0.25">
      <c r="A15" s="27" t="s">
        <v>19</v>
      </c>
      <c r="B15" s="206" t="s">
        <v>113</v>
      </c>
      <c r="C15" s="206"/>
      <c r="D15" s="24" t="s">
        <v>16</v>
      </c>
      <c r="E15" s="31">
        <v>16436867</v>
      </c>
      <c r="F15" s="31"/>
      <c r="G15" s="31">
        <v>16436867</v>
      </c>
      <c r="H15" s="31">
        <v>0</v>
      </c>
      <c r="I15" s="31">
        <v>0</v>
      </c>
      <c r="J15" s="31">
        <v>16436867</v>
      </c>
      <c r="K15" s="31">
        <v>0</v>
      </c>
    </row>
    <row r="16" spans="1:11" ht="33.75" customHeight="1" x14ac:dyDescent="0.25">
      <c r="A16" s="27" t="s">
        <v>20</v>
      </c>
      <c r="B16" s="206" t="s">
        <v>114</v>
      </c>
      <c r="C16" s="206"/>
      <c r="D16" s="24" t="s">
        <v>16</v>
      </c>
      <c r="E16" s="31">
        <v>7748943</v>
      </c>
      <c r="F16" s="31"/>
      <c r="G16" s="31">
        <v>7748943</v>
      </c>
      <c r="H16" s="31">
        <v>7748943</v>
      </c>
      <c r="I16" s="31">
        <v>0</v>
      </c>
      <c r="J16" s="31">
        <v>0</v>
      </c>
      <c r="K16" s="31">
        <v>0</v>
      </c>
    </row>
    <row r="17" spans="1:11" ht="33.75" customHeight="1" x14ac:dyDescent="0.25">
      <c r="A17" s="28" t="s">
        <v>21</v>
      </c>
      <c r="B17" s="207" t="s">
        <v>133</v>
      </c>
      <c r="C17" s="207"/>
      <c r="D17" s="29" t="s">
        <v>16</v>
      </c>
      <c r="E17" s="32">
        <v>422698</v>
      </c>
      <c r="F17" s="32"/>
      <c r="G17" s="32">
        <v>422698</v>
      </c>
      <c r="H17" s="32">
        <v>0</v>
      </c>
      <c r="I17" s="32">
        <v>0</v>
      </c>
      <c r="J17" s="32">
        <v>422698</v>
      </c>
      <c r="K17" s="32">
        <v>0</v>
      </c>
    </row>
    <row r="18" spans="1:11" ht="33.75" customHeight="1" x14ac:dyDescent="0.25">
      <c r="A18" s="25" t="s">
        <v>22</v>
      </c>
      <c r="B18" s="208" t="s">
        <v>23</v>
      </c>
      <c r="C18" s="208"/>
      <c r="D18" s="26" t="s">
        <v>16</v>
      </c>
      <c r="E18" s="101">
        <v>2066701</v>
      </c>
      <c r="F18" s="101"/>
      <c r="G18" s="101">
        <v>2066701</v>
      </c>
      <c r="H18" s="101">
        <v>2066701</v>
      </c>
      <c r="I18" s="101">
        <v>0</v>
      </c>
      <c r="J18" s="101">
        <v>0</v>
      </c>
      <c r="K18" s="101">
        <v>0</v>
      </c>
    </row>
    <row r="19" spans="1:11" ht="33.75" customHeight="1" x14ac:dyDescent="0.25">
      <c r="A19" s="27" t="s">
        <v>24</v>
      </c>
      <c r="B19" s="206" t="s">
        <v>25</v>
      </c>
      <c r="C19" s="206"/>
      <c r="D19" s="24" t="s">
        <v>16</v>
      </c>
      <c r="E19" s="31">
        <v>0</v>
      </c>
      <c r="F19" s="31"/>
      <c r="G19" s="31">
        <v>0</v>
      </c>
      <c r="H19" s="31"/>
      <c r="I19" s="31"/>
      <c r="J19" s="31"/>
      <c r="K19" s="31"/>
    </row>
    <row r="20" spans="1:11" ht="33.75" customHeight="1" x14ac:dyDescent="0.25">
      <c r="A20" s="27" t="s">
        <v>26</v>
      </c>
      <c r="B20" s="206" t="s">
        <v>27</v>
      </c>
      <c r="C20" s="206"/>
      <c r="D20" s="24" t="s">
        <v>16</v>
      </c>
      <c r="E20" s="31">
        <v>2066701</v>
      </c>
      <c r="F20" s="31"/>
      <c r="G20" s="31">
        <v>2066701</v>
      </c>
      <c r="H20" s="31">
        <v>2066701</v>
      </c>
      <c r="I20" s="31">
        <v>0</v>
      </c>
      <c r="J20" s="31">
        <v>0</v>
      </c>
      <c r="K20" s="31">
        <v>0</v>
      </c>
    </row>
    <row r="21" spans="1:11" ht="33.75" customHeight="1" x14ac:dyDescent="0.25">
      <c r="A21" s="25" t="s">
        <v>28</v>
      </c>
      <c r="B21" s="208" t="s">
        <v>29</v>
      </c>
      <c r="C21" s="208"/>
      <c r="D21" s="26" t="s">
        <v>16</v>
      </c>
      <c r="E21" s="101">
        <v>2708370</v>
      </c>
      <c r="F21" s="101"/>
      <c r="G21" s="101">
        <v>2708370</v>
      </c>
      <c r="H21" s="101">
        <v>1046321</v>
      </c>
      <c r="I21" s="101">
        <v>0</v>
      </c>
      <c r="J21" s="101">
        <v>1662049</v>
      </c>
      <c r="K21" s="101">
        <v>0</v>
      </c>
    </row>
    <row r="22" spans="1:11" ht="33.75" customHeight="1" x14ac:dyDescent="0.25">
      <c r="A22" s="27" t="s">
        <v>30</v>
      </c>
      <c r="B22" s="206" t="s">
        <v>31</v>
      </c>
      <c r="C22" s="206"/>
      <c r="D22" s="24" t="s">
        <v>16</v>
      </c>
      <c r="E22" s="31">
        <v>575532</v>
      </c>
      <c r="F22" s="31"/>
      <c r="G22" s="31">
        <v>575532</v>
      </c>
      <c r="H22" s="31">
        <v>0</v>
      </c>
      <c r="I22" s="31">
        <v>0</v>
      </c>
      <c r="J22" s="31">
        <v>575532</v>
      </c>
      <c r="K22" s="31">
        <v>0</v>
      </c>
    </row>
    <row r="23" spans="1:11" ht="33.75" customHeight="1" x14ac:dyDescent="0.25">
      <c r="A23" s="27" t="s">
        <v>32</v>
      </c>
      <c r="B23" s="206" t="s">
        <v>110</v>
      </c>
      <c r="C23" s="206"/>
      <c r="D23" s="24" t="s">
        <v>16</v>
      </c>
      <c r="E23" s="38">
        <v>1086517</v>
      </c>
      <c r="F23" s="38"/>
      <c r="G23" s="38">
        <v>1086517</v>
      </c>
      <c r="H23" s="38">
        <v>0</v>
      </c>
      <c r="I23" s="38">
        <v>0</v>
      </c>
      <c r="J23" s="38">
        <v>1086517</v>
      </c>
      <c r="K23" s="31">
        <v>0</v>
      </c>
    </row>
    <row r="24" spans="1:11" ht="33.75" customHeight="1" x14ac:dyDescent="0.25">
      <c r="A24" s="27" t="s">
        <v>33</v>
      </c>
      <c r="B24" s="206" t="s">
        <v>120</v>
      </c>
      <c r="C24" s="206"/>
      <c r="D24" s="24" t="s">
        <v>16</v>
      </c>
      <c r="E24" s="38">
        <v>1046321</v>
      </c>
      <c r="F24" s="38"/>
      <c r="G24" s="38">
        <v>1046321</v>
      </c>
      <c r="H24" s="38">
        <v>1046321</v>
      </c>
      <c r="I24" s="31">
        <v>0</v>
      </c>
      <c r="J24" s="31">
        <v>0</v>
      </c>
      <c r="K24" s="31">
        <v>0</v>
      </c>
    </row>
    <row r="25" spans="1:11" ht="33.75" customHeight="1" x14ac:dyDescent="0.25">
      <c r="A25" s="27"/>
      <c r="B25" s="206" t="s">
        <v>125</v>
      </c>
      <c r="C25" s="206"/>
      <c r="D25" s="24"/>
      <c r="E25" s="38">
        <v>0</v>
      </c>
      <c r="F25" s="38"/>
      <c r="G25" s="38">
        <v>0</v>
      </c>
      <c r="H25" s="38"/>
      <c r="I25" s="31"/>
      <c r="J25" s="31"/>
      <c r="K25" s="31"/>
    </row>
    <row r="26" spans="1:11" ht="33.75" customHeight="1" x14ac:dyDescent="0.25">
      <c r="A26" s="25" t="s">
        <v>34</v>
      </c>
      <c r="B26" s="208" t="s">
        <v>35</v>
      </c>
      <c r="C26" s="208"/>
      <c r="D26" s="26" t="s">
        <v>16</v>
      </c>
      <c r="E26" s="101">
        <v>27505322</v>
      </c>
      <c r="F26" s="101"/>
      <c r="G26" s="101">
        <v>27505322</v>
      </c>
      <c r="H26" s="101">
        <v>8282321</v>
      </c>
      <c r="I26" s="101">
        <v>0</v>
      </c>
      <c r="J26" s="101">
        <v>19223001</v>
      </c>
      <c r="K26" s="101">
        <v>0</v>
      </c>
    </row>
    <row r="27" spans="1:11" ht="33.75" customHeight="1" x14ac:dyDescent="0.25">
      <c r="A27" s="27" t="s">
        <v>36</v>
      </c>
      <c r="B27" s="203" t="s">
        <v>37</v>
      </c>
      <c r="C27" s="203"/>
      <c r="D27" s="24" t="s">
        <v>16</v>
      </c>
      <c r="E27" s="31">
        <v>17839644</v>
      </c>
      <c r="F27" s="31"/>
      <c r="G27" s="31">
        <v>17839644</v>
      </c>
      <c r="H27" s="31">
        <v>8282321</v>
      </c>
      <c r="I27" s="31">
        <v>0</v>
      </c>
      <c r="J27" s="31">
        <v>9557323</v>
      </c>
      <c r="K27" s="31">
        <v>0</v>
      </c>
    </row>
    <row r="28" spans="1:11" ht="33.75" customHeight="1" x14ac:dyDescent="0.25">
      <c r="A28" s="27" t="s">
        <v>38</v>
      </c>
      <c r="B28" s="169" t="s">
        <v>39</v>
      </c>
      <c r="C28" s="170"/>
      <c r="D28" s="24" t="s">
        <v>16</v>
      </c>
      <c r="E28" s="31">
        <v>215400</v>
      </c>
      <c r="F28" s="31"/>
      <c r="G28" s="31">
        <v>215400</v>
      </c>
      <c r="H28" s="31"/>
      <c r="I28" s="31"/>
      <c r="J28" s="31">
        <v>215400</v>
      </c>
      <c r="K28" s="31"/>
    </row>
    <row r="29" spans="1:11" ht="33.75" customHeight="1" x14ac:dyDescent="0.25">
      <c r="A29" s="27" t="s">
        <v>40</v>
      </c>
      <c r="B29" s="203" t="s">
        <v>127</v>
      </c>
      <c r="C29" s="203"/>
      <c r="D29" s="24" t="s">
        <v>16</v>
      </c>
      <c r="E29" s="31">
        <v>742744</v>
      </c>
      <c r="F29" s="31"/>
      <c r="G29" s="31">
        <v>742744</v>
      </c>
      <c r="H29" s="31">
        <v>0</v>
      </c>
      <c r="I29" s="31">
        <v>0</v>
      </c>
      <c r="J29" s="31">
        <v>742744</v>
      </c>
      <c r="K29" s="31">
        <v>0</v>
      </c>
    </row>
    <row r="30" spans="1:11" ht="33.75" customHeight="1" x14ac:dyDescent="0.25">
      <c r="A30" s="27" t="s">
        <v>41</v>
      </c>
      <c r="B30" s="203" t="s">
        <v>103</v>
      </c>
      <c r="C30" s="203"/>
      <c r="D30" s="24" t="s">
        <v>16</v>
      </c>
      <c r="E30" s="31">
        <v>7621678</v>
      </c>
      <c r="F30" s="31"/>
      <c r="G30" s="31">
        <v>7621678</v>
      </c>
      <c r="H30" s="31"/>
      <c r="I30" s="31"/>
      <c r="J30" s="31">
        <v>7621678</v>
      </c>
      <c r="K30" s="31"/>
    </row>
    <row r="31" spans="1:11" ht="33.75" customHeight="1" x14ac:dyDescent="0.25">
      <c r="A31" s="27" t="s">
        <v>118</v>
      </c>
      <c r="B31" s="203" t="s">
        <v>119</v>
      </c>
      <c r="C31" s="203"/>
      <c r="D31" s="24" t="s">
        <v>16</v>
      </c>
      <c r="E31" s="31">
        <v>1085856</v>
      </c>
      <c r="F31" s="31"/>
      <c r="G31" s="31">
        <v>1085856</v>
      </c>
      <c r="H31" s="31"/>
      <c r="I31" s="31"/>
      <c r="J31" s="31">
        <v>1085856</v>
      </c>
      <c r="K31" s="31"/>
    </row>
    <row r="32" spans="1:11" ht="33.75" customHeight="1" x14ac:dyDescent="0.25">
      <c r="A32" s="25" t="s">
        <v>42</v>
      </c>
      <c r="B32" s="208" t="s">
        <v>43</v>
      </c>
      <c r="C32" s="208"/>
      <c r="D32" s="26" t="s">
        <v>16</v>
      </c>
      <c r="E32" s="102">
        <v>85347179.727719992</v>
      </c>
      <c r="F32" s="103"/>
      <c r="G32" s="102">
        <v>85347179.727719992</v>
      </c>
      <c r="H32" s="102">
        <v>0</v>
      </c>
      <c r="I32" s="102">
        <v>0</v>
      </c>
      <c r="J32" s="102">
        <v>39374685.912298992</v>
      </c>
      <c r="K32" s="102">
        <v>45972493.815420993</v>
      </c>
    </row>
    <row r="33" spans="1:11" ht="33.75" customHeight="1" x14ac:dyDescent="0.25">
      <c r="A33" s="23" t="s">
        <v>44</v>
      </c>
      <c r="B33" s="203" t="s">
        <v>45</v>
      </c>
      <c r="C33" s="203"/>
      <c r="D33" s="30" t="s">
        <v>16</v>
      </c>
      <c r="E33" s="104">
        <v>82496922.008419991</v>
      </c>
      <c r="F33" s="104"/>
      <c r="G33" s="104">
        <v>82496922.008419991</v>
      </c>
      <c r="H33" s="104">
        <v>0</v>
      </c>
      <c r="I33" s="104">
        <v>0</v>
      </c>
      <c r="J33" s="104">
        <v>37074770.116998993</v>
      </c>
      <c r="K33" s="104">
        <v>45422151.89142099</v>
      </c>
    </row>
    <row r="34" spans="1:11" s="19" customFormat="1" ht="48" customHeight="1" x14ac:dyDescent="0.25">
      <c r="A34" s="23" t="s">
        <v>46</v>
      </c>
      <c r="B34" s="210" t="s">
        <v>115</v>
      </c>
      <c r="C34" s="210"/>
      <c r="D34" s="24" t="s">
        <v>16</v>
      </c>
      <c r="E34" s="104">
        <v>71804085.511998981</v>
      </c>
      <c r="F34" s="104"/>
      <c r="G34" s="104">
        <v>71804085.511998981</v>
      </c>
      <c r="H34" s="104">
        <v>0</v>
      </c>
      <c r="I34" s="104">
        <v>0</v>
      </c>
      <c r="J34" s="104">
        <v>26472688.610998996</v>
      </c>
      <c r="K34" s="105">
        <v>45331396.900999993</v>
      </c>
    </row>
    <row r="35" spans="1:11" s="19" customFormat="1" ht="31.5" customHeight="1" x14ac:dyDescent="0.25">
      <c r="A35" s="27" t="s">
        <v>47</v>
      </c>
      <c r="B35" s="203" t="s">
        <v>48</v>
      </c>
      <c r="C35" s="203"/>
      <c r="D35" s="106" t="s">
        <v>16</v>
      </c>
      <c r="E35" s="107">
        <v>2985598.2209999999</v>
      </c>
      <c r="F35" s="107"/>
      <c r="G35" s="107">
        <v>2985598.2209999999</v>
      </c>
      <c r="H35" s="107"/>
      <c r="I35" s="107"/>
      <c r="J35" s="107">
        <v>2425860.8840000001</v>
      </c>
      <c r="K35" s="108">
        <v>559737.33700000006</v>
      </c>
    </row>
    <row r="36" spans="1:11" s="19" customFormat="1" ht="31.5" customHeight="1" x14ac:dyDescent="0.25">
      <c r="A36" s="109" t="s">
        <v>49</v>
      </c>
      <c r="B36" s="209" t="s">
        <v>50</v>
      </c>
      <c r="C36" s="209"/>
      <c r="D36" s="110" t="s">
        <v>16</v>
      </c>
      <c r="E36" s="107">
        <v>10051282.127</v>
      </c>
      <c r="F36" s="107"/>
      <c r="G36" s="107">
        <v>10051282.127</v>
      </c>
      <c r="H36" s="107"/>
      <c r="I36" s="107"/>
      <c r="J36" s="107">
        <v>4909820.6210000003</v>
      </c>
      <c r="K36" s="108">
        <v>5141461.5060000001</v>
      </c>
    </row>
    <row r="37" spans="1:11" s="19" customFormat="1" ht="31.5" customHeight="1" x14ac:dyDescent="0.25">
      <c r="A37" s="111" t="s">
        <v>51</v>
      </c>
      <c r="B37" s="213" t="s">
        <v>52</v>
      </c>
      <c r="C37" s="213"/>
      <c r="D37" s="112" t="s">
        <v>16</v>
      </c>
      <c r="E37" s="107">
        <v>3713240.9579990003</v>
      </c>
      <c r="F37" s="107"/>
      <c r="G37" s="107">
        <v>3713240.9579990003</v>
      </c>
      <c r="H37" s="107"/>
      <c r="I37" s="107"/>
      <c r="J37" s="107">
        <v>1897489.1239990001</v>
      </c>
      <c r="K37" s="108">
        <v>1815751.834</v>
      </c>
    </row>
    <row r="38" spans="1:11" s="19" customFormat="1" ht="31.5" customHeight="1" x14ac:dyDescent="0.25">
      <c r="A38" s="113" t="s">
        <v>53</v>
      </c>
      <c r="B38" s="214" t="s">
        <v>54</v>
      </c>
      <c r="C38" s="214"/>
      <c r="D38" s="114" t="s">
        <v>16</v>
      </c>
      <c r="E38" s="107">
        <v>10714082.978</v>
      </c>
      <c r="F38" s="107"/>
      <c r="G38" s="107">
        <v>10714082.978</v>
      </c>
      <c r="H38" s="107"/>
      <c r="I38" s="107"/>
      <c r="J38" s="107">
        <v>2445341.4449999998</v>
      </c>
      <c r="K38" s="108">
        <v>8268741.5330000008</v>
      </c>
    </row>
    <row r="39" spans="1:11" s="19" customFormat="1" ht="31.5" customHeight="1" x14ac:dyDescent="0.25">
      <c r="A39" s="115" t="s">
        <v>55</v>
      </c>
      <c r="B39" s="215" t="s">
        <v>56</v>
      </c>
      <c r="C39" s="215"/>
      <c r="D39" s="116" t="s">
        <v>16</v>
      </c>
      <c r="E39" s="107">
        <v>18910640.912</v>
      </c>
      <c r="F39" s="107"/>
      <c r="G39" s="107">
        <v>18910640.912</v>
      </c>
      <c r="H39" s="107"/>
      <c r="I39" s="107"/>
      <c r="J39" s="107">
        <v>3282450.9449999998</v>
      </c>
      <c r="K39" s="108">
        <v>15628189.967</v>
      </c>
    </row>
    <row r="40" spans="1:11" s="19" customFormat="1" ht="31.5" customHeight="1" x14ac:dyDescent="0.25">
      <c r="A40" s="117" t="s">
        <v>57</v>
      </c>
      <c r="B40" s="216" t="s">
        <v>58</v>
      </c>
      <c r="C40" s="217"/>
      <c r="D40" s="118" t="s">
        <v>16</v>
      </c>
      <c r="E40" s="107">
        <v>3214318.835</v>
      </c>
      <c r="F40" s="107"/>
      <c r="G40" s="107">
        <v>3214318.835</v>
      </c>
      <c r="H40" s="107"/>
      <c r="I40" s="107"/>
      <c r="J40" s="107">
        <v>1883115.9709999999</v>
      </c>
      <c r="K40" s="108">
        <v>1331202.8639999998</v>
      </c>
    </row>
    <row r="41" spans="1:11" s="19" customFormat="1" ht="31.5" customHeight="1" x14ac:dyDescent="0.25">
      <c r="A41" s="119" t="s">
        <v>59</v>
      </c>
      <c r="B41" s="218" t="s">
        <v>60</v>
      </c>
      <c r="C41" s="219"/>
      <c r="D41" s="120" t="s">
        <v>16</v>
      </c>
      <c r="E41" s="107">
        <v>805867.85299999989</v>
      </c>
      <c r="F41" s="107"/>
      <c r="G41" s="107">
        <v>805867.85299999989</v>
      </c>
      <c r="H41" s="107"/>
      <c r="I41" s="107"/>
      <c r="J41" s="107">
        <v>477882.01299999998</v>
      </c>
      <c r="K41" s="108">
        <v>327985.83999999997</v>
      </c>
    </row>
    <row r="42" spans="1:11" s="19" customFormat="1" ht="31.5" customHeight="1" x14ac:dyDescent="0.25">
      <c r="A42" s="121" t="s">
        <v>61</v>
      </c>
      <c r="B42" s="220" t="s">
        <v>126</v>
      </c>
      <c r="C42" s="221"/>
      <c r="D42" s="122" t="s">
        <v>16</v>
      </c>
      <c r="E42" s="107">
        <v>5417125.659</v>
      </c>
      <c r="F42" s="107"/>
      <c r="G42" s="107">
        <v>5417125.659</v>
      </c>
      <c r="H42" s="107"/>
      <c r="I42" s="107"/>
      <c r="J42" s="107">
        <v>2209381.716</v>
      </c>
      <c r="K42" s="108">
        <v>3207743.943</v>
      </c>
    </row>
    <row r="43" spans="1:11" s="19" customFormat="1" ht="31.5" customHeight="1" x14ac:dyDescent="0.25">
      <c r="A43" s="123" t="s">
        <v>62</v>
      </c>
      <c r="B43" s="222" t="s">
        <v>63</v>
      </c>
      <c r="C43" s="223"/>
      <c r="D43" s="124" t="s">
        <v>16</v>
      </c>
      <c r="E43" s="107">
        <v>2839194.8200000003</v>
      </c>
      <c r="F43" s="107"/>
      <c r="G43" s="107">
        <v>2839194.8200000003</v>
      </c>
      <c r="H43" s="107"/>
      <c r="I43" s="107"/>
      <c r="J43" s="107">
        <v>1221468.24</v>
      </c>
      <c r="K43" s="108">
        <v>1617726.58</v>
      </c>
    </row>
    <row r="44" spans="1:11" s="127" customFormat="1" ht="31.5" customHeight="1" x14ac:dyDescent="0.2">
      <c r="A44" s="125" t="s">
        <v>64</v>
      </c>
      <c r="B44" s="224" t="s">
        <v>65</v>
      </c>
      <c r="C44" s="225"/>
      <c r="D44" s="126" t="s">
        <v>16</v>
      </c>
      <c r="E44" s="107">
        <v>10707775.460999999</v>
      </c>
      <c r="F44" s="107"/>
      <c r="G44" s="107">
        <v>10707775.460999999</v>
      </c>
      <c r="H44" s="107"/>
      <c r="I44" s="107"/>
      <c r="J44" s="107">
        <v>4630958.6409999998</v>
      </c>
      <c r="K44" s="108">
        <v>6076816.8200000003</v>
      </c>
    </row>
    <row r="45" spans="1:11" s="19" customFormat="1" ht="31.5" customHeight="1" x14ac:dyDescent="0.25">
      <c r="A45" s="128" t="s">
        <v>66</v>
      </c>
      <c r="B45" s="226" t="s">
        <v>135</v>
      </c>
      <c r="C45" s="227"/>
      <c r="D45" s="129" t="s">
        <v>16</v>
      </c>
      <c r="E45" s="107">
        <v>0</v>
      </c>
      <c r="F45" s="107"/>
      <c r="G45" s="107">
        <v>0</v>
      </c>
      <c r="H45" s="107"/>
      <c r="I45" s="107"/>
      <c r="J45" s="107"/>
      <c r="K45" s="108"/>
    </row>
    <row r="46" spans="1:11" s="19" customFormat="1" ht="31.5" customHeight="1" x14ac:dyDescent="0.25">
      <c r="A46" s="130" t="s">
        <v>67</v>
      </c>
      <c r="B46" s="228" t="s">
        <v>122</v>
      </c>
      <c r="C46" s="228"/>
      <c r="D46" s="131" t="s">
        <v>16</v>
      </c>
      <c r="E46" s="107">
        <v>46199.811000000002</v>
      </c>
      <c r="F46" s="107"/>
      <c r="G46" s="107">
        <v>46199.811000000002</v>
      </c>
      <c r="H46" s="107"/>
      <c r="I46" s="107"/>
      <c r="J46" s="107">
        <v>14028</v>
      </c>
      <c r="K46" s="108">
        <v>32171.811000000002</v>
      </c>
    </row>
    <row r="47" spans="1:11" s="19" customFormat="1" ht="31.5" customHeight="1" x14ac:dyDescent="0.25">
      <c r="A47" s="132" t="s">
        <v>124</v>
      </c>
      <c r="B47" s="229" t="s">
        <v>123</v>
      </c>
      <c r="C47" s="229"/>
      <c r="D47" s="133" t="s">
        <v>16</v>
      </c>
      <c r="E47" s="107">
        <v>2398757.8769999999</v>
      </c>
      <c r="F47" s="107"/>
      <c r="G47" s="107">
        <v>2398757.8769999999</v>
      </c>
      <c r="H47" s="107"/>
      <c r="I47" s="107"/>
      <c r="J47" s="107">
        <v>1074891.0109999999</v>
      </c>
      <c r="K47" s="108">
        <v>1323866.8659999999</v>
      </c>
    </row>
    <row r="48" spans="1:11" s="19" customFormat="1" ht="33" customHeight="1" x14ac:dyDescent="0.25">
      <c r="A48" s="134" t="s">
        <v>68</v>
      </c>
      <c r="B48" s="211" t="s">
        <v>106</v>
      </c>
      <c r="C48" s="212"/>
      <c r="D48" s="135" t="s">
        <v>16</v>
      </c>
      <c r="E48" s="107">
        <v>10692836.496421</v>
      </c>
      <c r="F48" s="107"/>
      <c r="G48" s="107">
        <v>10692836.496421</v>
      </c>
      <c r="H48" s="107"/>
      <c r="I48" s="107"/>
      <c r="J48" s="107">
        <v>10602081.505999999</v>
      </c>
      <c r="K48" s="108">
        <v>90754.990421000053</v>
      </c>
    </row>
    <row r="49" spans="1:11" s="19" customFormat="1" ht="34.5" customHeight="1" x14ac:dyDescent="0.25">
      <c r="A49" s="136" t="s">
        <v>69</v>
      </c>
      <c r="B49" s="231" t="s">
        <v>70</v>
      </c>
      <c r="C49" s="232"/>
      <c r="D49" s="137" t="s">
        <v>16</v>
      </c>
      <c r="E49" s="138"/>
      <c r="F49" s="138"/>
      <c r="G49" s="138"/>
      <c r="H49" s="138"/>
      <c r="I49" s="138"/>
      <c r="J49" s="138"/>
      <c r="K49" s="138">
        <v>0</v>
      </c>
    </row>
    <row r="50" spans="1:11" s="19" customFormat="1" ht="31.5" customHeight="1" x14ac:dyDescent="0.25">
      <c r="A50" s="139" t="s">
        <v>71</v>
      </c>
      <c r="B50" s="233" t="s">
        <v>72</v>
      </c>
      <c r="C50" s="234"/>
      <c r="D50" s="140" t="s">
        <v>16</v>
      </c>
      <c r="E50" s="141">
        <v>0</v>
      </c>
      <c r="F50" s="141"/>
      <c r="G50" s="141">
        <v>0</v>
      </c>
      <c r="H50" s="141">
        <v>0</v>
      </c>
      <c r="I50" s="141">
        <v>0</v>
      </c>
      <c r="J50" s="141">
        <v>0</v>
      </c>
      <c r="K50" s="141">
        <v>0</v>
      </c>
    </row>
    <row r="51" spans="1:11" s="19" customFormat="1" ht="28.5" customHeight="1" x14ac:dyDescent="0.25">
      <c r="A51" s="139" t="s">
        <v>73</v>
      </c>
      <c r="B51" s="233" t="s">
        <v>74</v>
      </c>
      <c r="C51" s="234"/>
      <c r="D51" s="140" t="s">
        <v>16</v>
      </c>
      <c r="E51" s="142">
        <v>2257733.7952999999</v>
      </c>
      <c r="F51" s="142"/>
      <c r="G51" s="107">
        <v>2257733.7952999999</v>
      </c>
      <c r="H51" s="107">
        <v>0</v>
      </c>
      <c r="I51" s="107">
        <v>0</v>
      </c>
      <c r="J51" s="107">
        <v>2257733.7952999999</v>
      </c>
      <c r="K51" s="107">
        <v>0</v>
      </c>
    </row>
    <row r="52" spans="1:11" s="19" customFormat="1" ht="28.5" customHeight="1" x14ac:dyDescent="0.25">
      <c r="A52" s="136" t="s">
        <v>75</v>
      </c>
      <c r="B52" s="235" t="s">
        <v>76</v>
      </c>
      <c r="C52" s="236"/>
      <c r="D52" s="137" t="s">
        <v>16</v>
      </c>
      <c r="E52" s="143">
        <v>65123.795299999998</v>
      </c>
      <c r="F52" s="143"/>
      <c r="G52" s="144">
        <v>65123.795299999998</v>
      </c>
      <c r="H52" s="144">
        <v>0</v>
      </c>
      <c r="I52" s="144">
        <v>0</v>
      </c>
      <c r="J52" s="144">
        <v>65123.795299999998</v>
      </c>
      <c r="K52" s="144"/>
    </row>
    <row r="53" spans="1:11" s="19" customFormat="1" ht="28.5" customHeight="1" x14ac:dyDescent="0.25">
      <c r="A53" s="136" t="s">
        <v>77</v>
      </c>
      <c r="B53" s="237" t="s">
        <v>121</v>
      </c>
      <c r="C53" s="238"/>
      <c r="D53" s="137" t="s">
        <v>16</v>
      </c>
      <c r="E53" s="143">
        <v>2192610</v>
      </c>
      <c r="F53" s="145"/>
      <c r="G53" s="146">
        <v>2192610</v>
      </c>
      <c r="H53" s="146">
        <v>0</v>
      </c>
      <c r="I53" s="146">
        <v>0</v>
      </c>
      <c r="J53" s="146">
        <v>2192610</v>
      </c>
      <c r="K53" s="146">
        <v>0</v>
      </c>
    </row>
    <row r="54" spans="1:11" s="19" customFormat="1" ht="28.5" customHeight="1" x14ac:dyDescent="0.25">
      <c r="A54" s="136" t="s">
        <v>78</v>
      </c>
      <c r="B54" s="237" t="s">
        <v>79</v>
      </c>
      <c r="C54" s="238"/>
      <c r="D54" s="137" t="s">
        <v>16</v>
      </c>
      <c r="E54" s="138">
        <v>0</v>
      </c>
      <c r="F54" s="138"/>
      <c r="G54" s="138">
        <v>0</v>
      </c>
      <c r="H54" s="138">
        <v>0</v>
      </c>
      <c r="I54" s="138">
        <v>0</v>
      </c>
      <c r="J54" s="138">
        <v>0</v>
      </c>
      <c r="K54" s="138">
        <v>0</v>
      </c>
    </row>
    <row r="55" spans="1:11" s="19" customFormat="1" ht="35.25" customHeight="1" x14ac:dyDescent="0.25">
      <c r="A55" s="147" t="s">
        <v>80</v>
      </c>
      <c r="B55" s="235" t="s">
        <v>81</v>
      </c>
      <c r="C55" s="236"/>
      <c r="D55" s="148" t="s">
        <v>16</v>
      </c>
      <c r="E55" s="149">
        <v>0</v>
      </c>
      <c r="F55" s="149"/>
      <c r="G55" s="138">
        <v>0</v>
      </c>
      <c r="H55" s="138">
        <v>0</v>
      </c>
      <c r="I55" s="138">
        <v>0</v>
      </c>
      <c r="J55" s="138">
        <v>0</v>
      </c>
      <c r="K55" s="138">
        <v>0</v>
      </c>
    </row>
    <row r="56" spans="1:11" s="19" customFormat="1" ht="28.5" customHeight="1" x14ac:dyDescent="0.25">
      <c r="A56" s="147" t="s">
        <v>82</v>
      </c>
      <c r="B56" s="239" t="s">
        <v>83</v>
      </c>
      <c r="C56" s="240"/>
      <c r="D56" s="137" t="s">
        <v>16</v>
      </c>
      <c r="E56" s="142">
        <v>592523.924</v>
      </c>
      <c r="F56" s="142"/>
      <c r="G56" s="107">
        <v>592523.924</v>
      </c>
      <c r="H56" s="107">
        <v>0</v>
      </c>
      <c r="I56" s="107">
        <v>0</v>
      </c>
      <c r="J56" s="107">
        <v>42182</v>
      </c>
      <c r="K56" s="107">
        <v>550341.924</v>
      </c>
    </row>
    <row r="57" spans="1:11" s="19" customFormat="1" ht="36" customHeight="1" x14ac:dyDescent="0.25">
      <c r="A57" s="147" t="s">
        <v>84</v>
      </c>
      <c r="B57" s="241" t="s">
        <v>85</v>
      </c>
      <c r="C57" s="242"/>
      <c r="D57" s="137" t="s">
        <v>16</v>
      </c>
      <c r="E57" s="149">
        <v>0</v>
      </c>
      <c r="F57" s="149"/>
      <c r="G57" s="149">
        <v>0</v>
      </c>
      <c r="H57" s="149">
        <v>0</v>
      </c>
      <c r="I57" s="149">
        <v>0</v>
      </c>
      <c r="J57" s="149">
        <v>0</v>
      </c>
      <c r="K57" s="149">
        <v>0</v>
      </c>
    </row>
    <row r="58" spans="1:11" s="19" customFormat="1" ht="28.5" customHeight="1" x14ac:dyDescent="0.25">
      <c r="A58" s="147" t="s">
        <v>86</v>
      </c>
      <c r="B58" s="243" t="s">
        <v>105</v>
      </c>
      <c r="C58" s="164" t="s">
        <v>87</v>
      </c>
      <c r="D58" s="137" t="s">
        <v>16</v>
      </c>
      <c r="E58" s="151">
        <v>-5665999</v>
      </c>
      <c r="F58" s="149"/>
      <c r="G58" s="151">
        <v>-5665999</v>
      </c>
      <c r="H58" s="149"/>
      <c r="I58" s="149"/>
      <c r="J58" s="149"/>
      <c r="K58" s="149"/>
    </row>
    <row r="59" spans="1:11" s="19" customFormat="1" ht="28.5" customHeight="1" x14ac:dyDescent="0.25">
      <c r="A59" s="147" t="s">
        <v>88</v>
      </c>
      <c r="B59" s="174"/>
      <c r="C59" s="164" t="s">
        <v>89</v>
      </c>
      <c r="D59" s="137" t="s">
        <v>90</v>
      </c>
      <c r="E59" s="152">
        <v>-7.1108371247660092</v>
      </c>
      <c r="F59" s="153"/>
      <c r="G59" s="154">
        <v>-7.1108371247660092</v>
      </c>
      <c r="H59" s="155"/>
      <c r="I59" s="155"/>
      <c r="J59" s="155"/>
      <c r="K59" s="155"/>
    </row>
    <row r="60" spans="1:11" s="19" customFormat="1" ht="28.5" customHeight="1" x14ac:dyDescent="0.25">
      <c r="A60" s="147" t="s">
        <v>91</v>
      </c>
      <c r="B60" s="244" t="s">
        <v>107</v>
      </c>
      <c r="C60" s="164"/>
      <c r="D60" s="137" t="s">
        <v>16</v>
      </c>
      <c r="E60" s="152">
        <v>0</v>
      </c>
      <c r="F60" s="156"/>
      <c r="G60" s="157">
        <v>0</v>
      </c>
      <c r="H60" s="156"/>
      <c r="I60" s="156"/>
      <c r="J60" s="156"/>
      <c r="K60" s="156"/>
    </row>
    <row r="61" spans="1:11" s="19" customFormat="1" ht="28.5" customHeight="1" x14ac:dyDescent="0.25">
      <c r="A61" s="147" t="s">
        <v>108</v>
      </c>
      <c r="B61" s="174"/>
      <c r="C61" s="164"/>
      <c r="D61" s="137" t="s">
        <v>90</v>
      </c>
      <c r="E61" s="152">
        <v>0</v>
      </c>
      <c r="F61" s="158"/>
      <c r="G61" s="154">
        <v>0</v>
      </c>
      <c r="H61" s="156"/>
      <c r="I61" s="156"/>
      <c r="J61" s="156"/>
      <c r="K61" s="156"/>
    </row>
    <row r="62" spans="1:11" s="19" customFormat="1" ht="28.5" customHeight="1" x14ac:dyDescent="0.25">
      <c r="A62" s="147" t="s">
        <v>109</v>
      </c>
      <c r="B62" s="230" t="s">
        <v>138</v>
      </c>
      <c r="C62" s="230"/>
      <c r="D62" s="137" t="s">
        <v>16</v>
      </c>
      <c r="E62" s="152">
        <v>84754655.803719997</v>
      </c>
      <c r="F62" s="155"/>
      <c r="G62" s="152">
        <v>84754655.803719997</v>
      </c>
      <c r="H62" s="152"/>
      <c r="I62" s="152"/>
      <c r="J62" s="152"/>
      <c r="K62" s="155"/>
    </row>
    <row r="63" spans="1:11" s="19" customFormat="1" ht="28.5" customHeight="1" x14ac:dyDescent="0.25">
      <c r="A63" s="147" t="s">
        <v>139</v>
      </c>
      <c r="B63" s="230" t="s">
        <v>140</v>
      </c>
      <c r="C63" s="230"/>
      <c r="D63" s="137" t="s">
        <v>16</v>
      </c>
      <c r="E63" s="152">
        <v>592523.924</v>
      </c>
      <c r="F63" s="155"/>
      <c r="G63" s="152">
        <v>592523.924</v>
      </c>
      <c r="H63" s="152"/>
      <c r="I63" s="152"/>
      <c r="J63" s="152"/>
      <c r="K63" s="155"/>
    </row>
    <row r="64" spans="1:11" ht="28.5" customHeight="1" x14ac:dyDescent="0.3">
      <c r="A64" s="20"/>
      <c r="B64" s="12"/>
      <c r="C64" s="13"/>
      <c r="D64" s="13"/>
      <c r="E64" s="159"/>
      <c r="F64"/>
      <c r="G64"/>
      <c r="H64"/>
      <c r="I64" s="15"/>
      <c r="J64" s="14"/>
      <c r="K64" s="15"/>
    </row>
    <row r="65" spans="1:11" ht="21" customHeight="1" x14ac:dyDescent="0.25">
      <c r="A65" s="20"/>
      <c r="B65" s="4"/>
      <c r="C65" s="5"/>
      <c r="D65" s="5"/>
      <c r="E65" s="5"/>
      <c r="F65" s="5"/>
      <c r="G65" s="6"/>
      <c r="H65" s="7"/>
      <c r="I65" s="8"/>
      <c r="J65" s="9"/>
      <c r="K65" s="9"/>
    </row>
    <row r="66" spans="1:11" ht="20.25" x14ac:dyDescent="0.3">
      <c r="A66" s="178" t="s">
        <v>93</v>
      </c>
      <c r="B66" s="178"/>
      <c r="C66" s="17"/>
      <c r="D66" s="178" t="s">
        <v>94</v>
      </c>
      <c r="E66" s="178"/>
      <c r="F66" s="17"/>
      <c r="G66" s="18"/>
      <c r="H66" s="18"/>
      <c r="I66" s="178" t="s">
        <v>95</v>
      </c>
      <c r="J66" s="178"/>
      <c r="K66" s="18"/>
    </row>
    <row r="67" spans="1:11" ht="20.25" customHeight="1" x14ac:dyDescent="0.3">
      <c r="A67" s="163" t="s">
        <v>96</v>
      </c>
      <c r="B67" s="163"/>
      <c r="C67" s="18"/>
      <c r="D67" s="18" t="s">
        <v>117</v>
      </c>
      <c r="E67" s="18"/>
      <c r="F67" s="18"/>
      <c r="G67" s="18"/>
      <c r="H67" s="18"/>
      <c r="I67" s="179" t="s">
        <v>104</v>
      </c>
      <c r="J67" s="179"/>
      <c r="K67" s="18"/>
    </row>
    <row r="68" spans="1:11" ht="31.5" customHeight="1" x14ac:dyDescent="0.3">
      <c r="A68" s="18"/>
      <c r="B68" s="18"/>
      <c r="C68" s="18"/>
      <c r="D68" s="167"/>
      <c r="E68" s="167"/>
      <c r="F68" s="18"/>
      <c r="G68" s="18"/>
      <c r="H68" s="18"/>
      <c r="I68" s="18" t="s">
        <v>97</v>
      </c>
      <c r="J68" s="18"/>
      <c r="K68" s="18"/>
    </row>
    <row r="69" spans="1:11" ht="20.25" x14ac:dyDescent="0.3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</row>
    <row r="70" spans="1:11" ht="44.25" customHeight="1" x14ac:dyDescent="0.3">
      <c r="A70" s="163" t="s">
        <v>98</v>
      </c>
      <c r="B70" s="163"/>
      <c r="C70" s="163"/>
      <c r="D70" s="167" t="s">
        <v>99</v>
      </c>
      <c r="E70" s="167"/>
      <c r="F70" s="18"/>
      <c r="G70" s="18"/>
      <c r="H70" s="18"/>
      <c r="I70" s="18" t="s">
        <v>128</v>
      </c>
      <c r="J70" s="18"/>
      <c r="K70" s="163"/>
    </row>
    <row r="71" spans="1:11" ht="20.25" x14ac:dyDescent="0.3">
      <c r="A71" s="167" t="s">
        <v>100</v>
      </c>
      <c r="B71" s="167"/>
      <c r="C71" s="18"/>
      <c r="D71" s="167" t="s">
        <v>101</v>
      </c>
      <c r="E71" s="167"/>
      <c r="F71" s="18"/>
      <c r="G71" s="18"/>
      <c r="H71" s="18"/>
      <c r="I71" s="167" t="s">
        <v>100</v>
      </c>
      <c r="J71" s="167"/>
      <c r="K71" s="163"/>
    </row>
    <row r="72" spans="1:11" ht="20.25" x14ac:dyDescent="0.3">
      <c r="A72" s="163"/>
      <c r="B72" s="163"/>
      <c r="C72" s="163"/>
      <c r="D72" s="18"/>
      <c r="E72" s="18"/>
      <c r="F72" s="18"/>
      <c r="G72" s="18"/>
      <c r="H72" s="18"/>
      <c r="I72" s="18"/>
      <c r="J72" s="18"/>
      <c r="K72" s="18"/>
    </row>
    <row r="73" spans="1:11" ht="20.25" x14ac:dyDescent="0.3">
      <c r="A73" s="167"/>
      <c r="B73" s="167"/>
      <c r="C73" s="18"/>
      <c r="D73" s="167"/>
      <c r="E73" s="167"/>
      <c r="F73" s="18"/>
      <c r="G73" s="18"/>
      <c r="H73" s="18"/>
      <c r="I73" s="167"/>
      <c r="J73" s="167"/>
      <c r="K73" s="18"/>
    </row>
    <row r="74" spans="1:11" x14ac:dyDescent="0.25">
      <c r="A74" s="21"/>
      <c r="B74" s="21"/>
      <c r="C74" s="7"/>
      <c r="D74" s="7"/>
      <c r="E74" s="7"/>
      <c r="F74" s="7"/>
      <c r="G74" s="7"/>
      <c r="H74" s="7"/>
      <c r="I74" s="7"/>
      <c r="J74" s="7"/>
      <c r="K74" s="7"/>
    </row>
    <row r="75" spans="1:11" x14ac:dyDescent="0.25">
      <c r="A75" s="21"/>
      <c r="B75" s="21"/>
      <c r="C75" s="7"/>
      <c r="D75" s="7"/>
      <c r="E75" s="7"/>
      <c r="F75" s="7"/>
      <c r="G75" s="7"/>
      <c r="H75" s="7"/>
      <c r="I75" s="7"/>
      <c r="J75" s="7"/>
      <c r="K75" s="7"/>
    </row>
    <row r="76" spans="1:11" x14ac:dyDescent="0.25">
      <c r="A76" s="10"/>
      <c r="B76" s="10"/>
      <c r="C76" s="11"/>
      <c r="D76" s="11"/>
      <c r="E76" s="11"/>
      <c r="F76" s="11"/>
      <c r="G76" s="11"/>
      <c r="H76" s="11"/>
      <c r="I76" s="11"/>
      <c r="J76" s="11"/>
      <c r="K76" s="11"/>
    </row>
    <row r="77" spans="1:11" x14ac:dyDescent="0.25">
      <c r="A77" s="10"/>
      <c r="B77" s="10"/>
      <c r="C77" s="11"/>
      <c r="D77" s="11"/>
      <c r="E77" s="11"/>
      <c r="F77" s="11"/>
      <c r="G77" s="11"/>
      <c r="H77" s="11"/>
      <c r="I77" s="11"/>
      <c r="J77" s="11"/>
      <c r="K77" s="11"/>
    </row>
    <row r="78" spans="1:11" x14ac:dyDescent="0.25">
      <c r="A78" s="10"/>
      <c r="B78" s="10"/>
      <c r="C78" s="11"/>
      <c r="D78" s="11"/>
      <c r="E78" s="11"/>
      <c r="F78" s="11"/>
      <c r="G78" s="11"/>
      <c r="H78" s="11"/>
      <c r="I78" s="11"/>
      <c r="J78" s="11"/>
      <c r="K78" s="11"/>
    </row>
    <row r="79" spans="1:11" x14ac:dyDescent="0.25">
      <c r="A79" s="10"/>
      <c r="B79" s="10"/>
      <c r="C79" s="11"/>
      <c r="D79" s="11"/>
      <c r="E79" s="11"/>
      <c r="F79" s="11"/>
      <c r="G79" s="11"/>
      <c r="H79" s="11"/>
      <c r="I79" s="11"/>
      <c r="J79" s="11"/>
      <c r="K79" s="11"/>
    </row>
    <row r="80" spans="1:11" x14ac:dyDescent="0.25">
      <c r="A80" s="10"/>
      <c r="B80" s="10"/>
      <c r="C80" s="11"/>
      <c r="D80" s="11"/>
      <c r="E80" s="11"/>
      <c r="F80" s="160"/>
      <c r="G80" s="11"/>
      <c r="H80" s="11"/>
      <c r="I80" s="11"/>
      <c r="J80" s="11"/>
      <c r="K80" s="11"/>
    </row>
    <row r="81" spans="1:11" x14ac:dyDescent="0.25">
      <c r="A81" s="10"/>
      <c r="B81" s="10"/>
      <c r="C81" s="11"/>
      <c r="D81" s="11"/>
      <c r="E81" s="11"/>
      <c r="F81" s="11"/>
      <c r="G81" s="11"/>
      <c r="H81" s="11"/>
      <c r="I81" s="11"/>
      <c r="J81" s="11"/>
      <c r="K81" s="11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11"/>
      <c r="J82" s="11"/>
      <c r="K82" s="11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11"/>
      <c r="J83" s="11"/>
      <c r="K83" s="11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11"/>
      <c r="J84" s="11"/>
      <c r="K84" s="11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11"/>
      <c r="J85" s="11"/>
      <c r="K85" s="11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11"/>
      <c r="J86" s="11"/>
      <c r="K86" s="11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11"/>
      <c r="J87" s="11"/>
      <c r="K87" s="11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11"/>
      <c r="J88" s="11"/>
      <c r="K88" s="11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11"/>
      <c r="J89" s="11"/>
      <c r="K89" s="11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11"/>
      <c r="J90" s="11"/>
      <c r="K90" s="11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/>
      <c r="F120"/>
      <c r="G120"/>
      <c r="H120"/>
      <c r="I120" s="11"/>
      <c r="J120"/>
      <c r="K120"/>
    </row>
    <row r="121" spans="1:11" x14ac:dyDescent="0.25">
      <c r="A121" s="10"/>
      <c r="B121" s="10"/>
      <c r="C121" s="11"/>
      <c r="D121" s="11"/>
      <c r="E121"/>
      <c r="F121"/>
      <c r="G121"/>
      <c r="H121"/>
      <c r="I121" s="11"/>
      <c r="J121"/>
      <c r="K121"/>
    </row>
    <row r="122" spans="1:11" x14ac:dyDescent="0.25">
      <c r="A122" s="10"/>
      <c r="B122" s="10"/>
      <c r="C122" s="11"/>
      <c r="D122"/>
      <c r="E122"/>
      <c r="F122"/>
      <c r="G122"/>
      <c r="H122"/>
      <c r="I122" s="11"/>
      <c r="J122"/>
      <c r="K122"/>
    </row>
    <row r="123" spans="1:11" ht="15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ht="15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ht="15" x14ac:dyDescent="0.25">
      <c r="A125"/>
      <c r="B125"/>
      <c r="C125"/>
      <c r="D125"/>
      <c r="E125"/>
      <c r="F125"/>
      <c r="G125"/>
      <c r="H125"/>
      <c r="I125"/>
      <c r="J125"/>
      <c r="K125"/>
    </row>
  </sheetData>
  <mergeCells count="73">
    <mergeCell ref="D70:E70"/>
    <mergeCell ref="A71:B71"/>
    <mergeCell ref="D71:E71"/>
    <mergeCell ref="I71:J71"/>
    <mergeCell ref="A73:B73"/>
    <mergeCell ref="D73:E73"/>
    <mergeCell ref="I73:J73"/>
    <mergeCell ref="B63:C63"/>
    <mergeCell ref="A66:B66"/>
    <mergeCell ref="D66:E66"/>
    <mergeCell ref="I66:J66"/>
    <mergeCell ref="I67:J67"/>
    <mergeCell ref="D68:E68"/>
    <mergeCell ref="B55:C55"/>
    <mergeCell ref="B56:C56"/>
    <mergeCell ref="B57:C57"/>
    <mergeCell ref="B58:B59"/>
    <mergeCell ref="B60:B61"/>
    <mergeCell ref="B62:C62"/>
    <mergeCell ref="B49:C4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7:C47"/>
    <mergeCell ref="B48:C48"/>
    <mergeCell ref="B37:C37"/>
    <mergeCell ref="B38:C3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A9:A10"/>
    <mergeCell ref="B9:C10"/>
    <mergeCell ref="D9:D10"/>
    <mergeCell ref="E9:K9"/>
    <mergeCell ref="B11:C11"/>
    <mergeCell ref="B12:C12"/>
    <mergeCell ref="H2:J2"/>
    <mergeCell ref="H3:J3"/>
    <mergeCell ref="A4:K4"/>
    <mergeCell ref="A5:K5"/>
    <mergeCell ref="A6:K6"/>
    <mergeCell ref="A7:K7"/>
  </mergeCells>
  <conditionalFormatting sqref="E62:K62 E54:K57 E32:K32 H60:K61">
    <cfRule type="cellIs" dxfId="97" priority="95" stopIfTrue="1" operator="between">
      <formula>0</formula>
      <formula>0.5</formula>
    </cfRule>
    <cfRule type="cellIs" dxfId="96" priority="96" stopIfTrue="1" operator="between">
      <formula>0</formula>
      <formula>99999999999999</formula>
    </cfRule>
    <cfRule type="cellIs" dxfId="95" priority="97" stopIfTrue="1" operator="lessThan">
      <formula>0</formula>
    </cfRule>
  </conditionalFormatting>
  <conditionalFormatting sqref="F59 H58:K59">
    <cfRule type="cellIs" dxfId="94" priority="92" stopIfTrue="1" operator="between">
      <formula>0</formula>
      <formula>0.5</formula>
    </cfRule>
    <cfRule type="cellIs" dxfId="93" priority="93" stopIfTrue="1" operator="between">
      <formula>0</formula>
      <formula>99999999999999</formula>
    </cfRule>
    <cfRule type="cellIs" dxfId="92" priority="94" stopIfTrue="1" operator="lessThan">
      <formula>0</formula>
    </cfRule>
  </conditionalFormatting>
  <conditionalFormatting sqref="F60:F61">
    <cfRule type="cellIs" dxfId="91" priority="89" stopIfTrue="1" operator="between">
      <formula>0</formula>
      <formula>0.5</formula>
    </cfRule>
    <cfRule type="cellIs" dxfId="90" priority="90" stopIfTrue="1" operator="between">
      <formula>0</formula>
      <formula>99999999999999</formula>
    </cfRule>
    <cfRule type="cellIs" dxfId="89" priority="91" stopIfTrue="1" operator="lessThan">
      <formula>0</formula>
    </cfRule>
  </conditionalFormatting>
  <conditionalFormatting sqref="E54:K54 E33:K50">
    <cfRule type="cellIs" dxfId="88" priority="86" stopIfTrue="1" operator="between">
      <formula>0</formula>
      <formula>0.5</formula>
    </cfRule>
    <cfRule type="cellIs" dxfId="87" priority="87" stopIfTrue="1" operator="between">
      <formula>0</formula>
      <formula>99999999999999</formula>
    </cfRule>
    <cfRule type="cellIs" dxfId="86" priority="88" stopIfTrue="1" operator="lessThan">
      <formula>0</formula>
    </cfRule>
  </conditionalFormatting>
  <conditionalFormatting sqref="E54:K54 E33:K50">
    <cfRule type="cellIs" dxfId="85" priority="83" stopIfTrue="1" operator="between">
      <formula>0</formula>
      <formula>0.5</formula>
    </cfRule>
    <cfRule type="cellIs" dxfId="84" priority="84" stopIfTrue="1" operator="between">
      <formula>0</formula>
      <formula>99999999999999</formula>
    </cfRule>
    <cfRule type="cellIs" dxfId="83" priority="85" stopIfTrue="1" operator="lessThan">
      <formula>0</formula>
    </cfRule>
  </conditionalFormatting>
  <conditionalFormatting sqref="E54:K54 E33:K50">
    <cfRule type="cellIs" dxfId="82" priority="80" stopIfTrue="1" operator="between">
      <formula>0</formula>
      <formula>0.5</formula>
    </cfRule>
    <cfRule type="cellIs" dxfId="81" priority="81" stopIfTrue="1" operator="between">
      <formula>0</formula>
      <formula>99999999999999</formula>
    </cfRule>
    <cfRule type="cellIs" dxfId="80" priority="82" stopIfTrue="1" operator="lessThan">
      <formula>0</formula>
    </cfRule>
  </conditionalFormatting>
  <conditionalFormatting sqref="J43 J45:J47">
    <cfRule type="cellIs" dxfId="79" priority="77" stopIfTrue="1" operator="between">
      <formula>0</formula>
      <formula>0.5</formula>
    </cfRule>
    <cfRule type="cellIs" dxfId="78" priority="78" stopIfTrue="1" operator="between">
      <formula>0</formula>
      <formula>99999999999999</formula>
    </cfRule>
    <cfRule type="cellIs" dxfId="77" priority="79" stopIfTrue="1" operator="lessThan">
      <formula>0</formula>
    </cfRule>
  </conditionalFormatting>
  <conditionalFormatting sqref="J43 J45:J47">
    <cfRule type="cellIs" dxfId="76" priority="74" stopIfTrue="1" operator="between">
      <formula>0</formula>
      <formula>0.5</formula>
    </cfRule>
    <cfRule type="cellIs" dxfId="75" priority="75" stopIfTrue="1" operator="between">
      <formula>0</formula>
      <formula>99999999999999</formula>
    </cfRule>
    <cfRule type="cellIs" dxfId="74" priority="76" stopIfTrue="1" operator="lessThan">
      <formula>0</formula>
    </cfRule>
  </conditionalFormatting>
  <conditionalFormatting sqref="J43 J45:J47">
    <cfRule type="cellIs" dxfId="73" priority="71" stopIfTrue="1" operator="between">
      <formula>0</formula>
      <formula>0.5</formula>
    </cfRule>
    <cfRule type="cellIs" dxfId="72" priority="72" stopIfTrue="1" operator="between">
      <formula>0</formula>
      <formula>99999999999999</formula>
    </cfRule>
    <cfRule type="cellIs" dxfId="71" priority="73" stopIfTrue="1" operator="lessThan">
      <formula>0</formula>
    </cfRule>
  </conditionalFormatting>
  <conditionalFormatting sqref="J48">
    <cfRule type="cellIs" dxfId="70" priority="68" stopIfTrue="1" operator="between">
      <formula>0</formula>
      <formula>0.5</formula>
    </cfRule>
    <cfRule type="cellIs" dxfId="69" priority="69" stopIfTrue="1" operator="between">
      <formula>0</formula>
      <formula>99999999999999</formula>
    </cfRule>
    <cfRule type="cellIs" dxfId="68" priority="70" stopIfTrue="1" operator="lessThan">
      <formula>0</formula>
    </cfRule>
  </conditionalFormatting>
  <conditionalFormatting sqref="K44">
    <cfRule type="cellIs" dxfId="67" priority="65" stopIfTrue="1" operator="between">
      <formula>0</formula>
      <formula>0.5</formula>
    </cfRule>
    <cfRule type="cellIs" dxfId="66" priority="66" stopIfTrue="1" operator="between">
      <formula>0</formula>
      <formula>99999999999999</formula>
    </cfRule>
    <cfRule type="cellIs" dxfId="65" priority="67" stopIfTrue="1" operator="lessThan">
      <formula>0</formula>
    </cfRule>
  </conditionalFormatting>
  <conditionalFormatting sqref="J44">
    <cfRule type="cellIs" dxfId="64" priority="62" stopIfTrue="1" operator="between">
      <formula>0</formula>
      <formula>0.5</formula>
    </cfRule>
    <cfRule type="cellIs" dxfId="63" priority="63" stopIfTrue="1" operator="between">
      <formula>0</formula>
      <formula>99999999999999</formula>
    </cfRule>
    <cfRule type="cellIs" dxfId="62" priority="64" stopIfTrue="1" operator="lessThan">
      <formula>0</formula>
    </cfRule>
  </conditionalFormatting>
  <conditionalFormatting sqref="J44">
    <cfRule type="cellIs" dxfId="61" priority="59" stopIfTrue="1" operator="between">
      <formula>0</formula>
      <formula>0.5</formula>
    </cfRule>
    <cfRule type="cellIs" dxfId="60" priority="60" stopIfTrue="1" operator="between">
      <formula>0</formula>
      <formula>99999999999999</formula>
    </cfRule>
    <cfRule type="cellIs" dxfId="59" priority="61" stopIfTrue="1" operator="lessThan">
      <formula>0</formula>
    </cfRule>
  </conditionalFormatting>
  <conditionalFormatting sqref="J44">
    <cfRule type="cellIs" dxfId="58" priority="56" stopIfTrue="1" operator="between">
      <formula>0</formula>
      <formula>0.5</formula>
    </cfRule>
    <cfRule type="cellIs" dxfId="57" priority="57" stopIfTrue="1" operator="between">
      <formula>0</formula>
      <formula>99999999999999</formula>
    </cfRule>
    <cfRule type="cellIs" dxfId="56" priority="58" stopIfTrue="1" operator="lessThan">
      <formula>0</formula>
    </cfRule>
  </conditionalFormatting>
  <conditionalFormatting sqref="J39:K39">
    <cfRule type="cellIs" dxfId="55" priority="53" stopIfTrue="1" operator="between">
      <formula>0</formula>
      <formula>0.5</formula>
    </cfRule>
    <cfRule type="cellIs" dxfId="54" priority="54" stopIfTrue="1" operator="between">
      <formula>0</formula>
      <formula>99999999999999</formula>
    </cfRule>
    <cfRule type="cellIs" dxfId="53" priority="55" stopIfTrue="1" operator="lessThan">
      <formula>0</formula>
    </cfRule>
  </conditionalFormatting>
  <conditionalFormatting sqref="J39:K39">
    <cfRule type="cellIs" dxfId="52" priority="50" stopIfTrue="1" operator="between">
      <formula>0</formula>
      <formula>0.5</formula>
    </cfRule>
    <cfRule type="cellIs" dxfId="51" priority="51" stopIfTrue="1" operator="between">
      <formula>0</formula>
      <formula>99999999999999</formula>
    </cfRule>
    <cfRule type="cellIs" dxfId="50" priority="52" stopIfTrue="1" operator="lessThan">
      <formula>0</formula>
    </cfRule>
  </conditionalFormatting>
  <conditionalFormatting sqref="J39:K39">
    <cfRule type="cellIs" dxfId="49" priority="47" stopIfTrue="1" operator="between">
      <formula>0</formula>
      <formula>0.5</formula>
    </cfRule>
    <cfRule type="cellIs" dxfId="48" priority="48" stopIfTrue="1" operator="between">
      <formula>0</formula>
      <formula>99999999999999</formula>
    </cfRule>
    <cfRule type="cellIs" dxfId="47" priority="49" stopIfTrue="1" operator="lessThan">
      <formula>0</formula>
    </cfRule>
  </conditionalFormatting>
  <conditionalFormatting sqref="G39">
    <cfRule type="cellIs" dxfId="46" priority="44" stopIfTrue="1" operator="between">
      <formula>0</formula>
      <formula>0.5</formula>
    </cfRule>
    <cfRule type="cellIs" dxfId="45" priority="45" stopIfTrue="1" operator="between">
      <formula>0</formula>
      <formula>99999999999999</formula>
    </cfRule>
    <cfRule type="cellIs" dxfId="44" priority="46" stopIfTrue="1" operator="lessThan">
      <formula>0</formula>
    </cfRule>
  </conditionalFormatting>
  <conditionalFormatting sqref="E33:K34">
    <cfRule type="cellIs" dxfId="43" priority="41" stopIfTrue="1" operator="between">
      <formula>0</formula>
      <formula>0.5</formula>
    </cfRule>
    <cfRule type="cellIs" dxfId="42" priority="42" stopIfTrue="1" operator="between">
      <formula>0</formula>
      <formula>99999999999999</formula>
    </cfRule>
    <cfRule type="cellIs" dxfId="41" priority="43" stopIfTrue="1" operator="lessThan">
      <formula>0</formula>
    </cfRule>
  </conditionalFormatting>
  <conditionalFormatting sqref="F12:K12 E13:K14 E26:K31 E17:K20 E15:I15 K15 E16:G16 I16:K16">
    <cfRule type="cellIs" dxfId="40" priority="38" stopIfTrue="1" operator="between">
      <formula>0</formula>
      <formula>0.5</formula>
    </cfRule>
    <cfRule type="cellIs" dxfId="39" priority="39" stopIfTrue="1" operator="between">
      <formula>0</formula>
      <formula>99999999999999</formula>
    </cfRule>
    <cfRule type="cellIs" dxfId="38" priority="40" stopIfTrue="1" operator="lessThan">
      <formula>0</formula>
    </cfRule>
  </conditionalFormatting>
  <conditionalFormatting sqref="E21:K22 K23 I24:K24">
    <cfRule type="cellIs" dxfId="37" priority="35" stopIfTrue="1" operator="between">
      <formula>0</formula>
      <formula>0.5</formula>
    </cfRule>
    <cfRule type="cellIs" dxfId="36" priority="36" stopIfTrue="1" operator="between">
      <formula>0</formula>
      <formula>99999999999999</formula>
    </cfRule>
    <cfRule type="cellIs" dxfId="35" priority="37" stopIfTrue="1" operator="lessThan">
      <formula>0</formula>
    </cfRule>
  </conditionalFormatting>
  <conditionalFormatting sqref="E23:J23">
    <cfRule type="cellIs" dxfId="34" priority="32" stopIfTrue="1" operator="between">
      <formula>0</formula>
      <formula>0.5</formula>
    </cfRule>
    <cfRule type="cellIs" dxfId="33" priority="33" stopIfTrue="1" operator="between">
      <formula>0</formula>
      <formula>99999999999999</formula>
    </cfRule>
    <cfRule type="cellIs" dxfId="32" priority="34" stopIfTrue="1" operator="lessThan">
      <formula>0</formula>
    </cfRule>
  </conditionalFormatting>
  <conditionalFormatting sqref="H24">
    <cfRule type="cellIs" dxfId="31" priority="29" stopIfTrue="1" operator="between">
      <formula>0</formula>
      <formula>0.5</formula>
    </cfRule>
    <cfRule type="cellIs" dxfId="30" priority="30" stopIfTrue="1" operator="between">
      <formula>0</formula>
      <formula>99999999999999</formula>
    </cfRule>
    <cfRule type="cellIs" dxfId="29" priority="31" stopIfTrue="1" operator="lessThan">
      <formula>0</formula>
    </cfRule>
  </conditionalFormatting>
  <conditionalFormatting sqref="E24:G24">
    <cfRule type="cellIs" dxfId="28" priority="26" stopIfTrue="1" operator="between">
      <formula>0</formula>
      <formula>0.5</formula>
    </cfRule>
    <cfRule type="cellIs" dxfId="27" priority="27" stopIfTrue="1" operator="between">
      <formula>0</formula>
      <formula>99999999999999</formula>
    </cfRule>
    <cfRule type="cellIs" dxfId="26" priority="28" stopIfTrue="1" operator="lessThan">
      <formula>0</formula>
    </cfRule>
  </conditionalFormatting>
  <conditionalFormatting sqref="I25:K25">
    <cfRule type="cellIs" dxfId="25" priority="23" stopIfTrue="1" operator="between">
      <formula>0</formula>
      <formula>0.5</formula>
    </cfRule>
    <cfRule type="cellIs" dxfId="24" priority="24" stopIfTrue="1" operator="between">
      <formula>0</formula>
      <formula>99999999999999</formula>
    </cfRule>
    <cfRule type="cellIs" dxfId="23" priority="25" stopIfTrue="1" operator="lessThan">
      <formula>0</formula>
    </cfRule>
  </conditionalFormatting>
  <conditionalFormatting sqref="H25">
    <cfRule type="cellIs" dxfId="22" priority="20" stopIfTrue="1" operator="between">
      <formula>0</formula>
      <formula>0.5</formula>
    </cfRule>
    <cfRule type="cellIs" dxfId="21" priority="21" stopIfTrue="1" operator="between">
      <formula>0</formula>
      <formula>99999999999999</formula>
    </cfRule>
    <cfRule type="cellIs" dxfId="20" priority="22" stopIfTrue="1" operator="lessThan">
      <formula>0</formula>
    </cfRule>
  </conditionalFormatting>
  <conditionalFormatting sqref="E25:G25">
    <cfRule type="cellIs" dxfId="19" priority="17" stopIfTrue="1" operator="between">
      <formula>0</formula>
      <formula>0.5</formula>
    </cfRule>
    <cfRule type="cellIs" dxfId="18" priority="18" stopIfTrue="1" operator="between">
      <formula>0</formula>
      <formula>99999999999999</formula>
    </cfRule>
    <cfRule type="cellIs" dxfId="17" priority="19" stopIfTrue="1" operator="lessThan">
      <formula>0</formula>
    </cfRule>
  </conditionalFormatting>
  <conditionalFormatting sqref="J15">
    <cfRule type="cellIs" dxfId="16" priority="14" stopIfTrue="1" operator="between">
      <formula>0</formula>
      <formula>0.5</formula>
    </cfRule>
    <cfRule type="cellIs" dxfId="15" priority="15" stopIfTrue="1" operator="between">
      <formula>0</formula>
      <formula>99999999999999</formula>
    </cfRule>
    <cfRule type="cellIs" dxfId="14" priority="16" stopIfTrue="1" operator="lessThan">
      <formula>0</formula>
    </cfRule>
  </conditionalFormatting>
  <conditionalFormatting sqref="H16">
    <cfRule type="cellIs" dxfId="13" priority="11" stopIfTrue="1" operator="between">
      <formula>0</formula>
      <formula>0.5</formula>
    </cfRule>
    <cfRule type="cellIs" dxfId="12" priority="12" stopIfTrue="1" operator="between">
      <formula>0</formula>
      <formula>99999999999999</formula>
    </cfRule>
    <cfRule type="cellIs" dxfId="11" priority="13" stopIfTrue="1" operator="lessThan">
      <formula>0</formula>
    </cfRule>
  </conditionalFormatting>
  <conditionalFormatting sqref="H16">
    <cfRule type="expression" dxfId="10" priority="10">
      <formula>"округл($H$15;0)-$H$15&lt;&gt;0"</formula>
    </cfRule>
  </conditionalFormatting>
  <conditionalFormatting sqref="F12:K12">
    <cfRule type="expression" dxfId="9" priority="98">
      <formula>"ОКРУГЛ($E$11;0)-$E$11&lt;&gt;0"</formula>
    </cfRule>
    <cfRule type="colorScale" priority="99">
      <colorScale>
        <cfvo type="formula" val="ROUND($E$12,0)&lt;&gt;$E$12"/>
        <cfvo type="max"/>
        <color rgb="FFFF0000"/>
        <color rgb="FFFFEF9C"/>
      </colorScale>
    </cfRule>
  </conditionalFormatting>
  <conditionalFormatting sqref="F52:K53">
    <cfRule type="cellIs" dxfId="8" priority="7" stopIfTrue="1" operator="between">
      <formula>0</formula>
      <formula>0.5</formula>
    </cfRule>
    <cfRule type="cellIs" dxfId="7" priority="8" stopIfTrue="1" operator="between">
      <formula>0</formula>
      <formula>99999999999999</formula>
    </cfRule>
    <cfRule type="cellIs" dxfId="6" priority="9" stopIfTrue="1" operator="lessThan">
      <formula>0</formula>
    </cfRule>
  </conditionalFormatting>
  <conditionalFormatting sqref="E51:K51 E52:E53">
    <cfRule type="cellIs" dxfId="5" priority="4" stopIfTrue="1" operator="between">
      <formula>0</formula>
      <formula>0.5</formula>
    </cfRule>
    <cfRule type="cellIs" dxfId="4" priority="5" stopIfTrue="1" operator="between">
      <formula>0</formula>
      <formula>99999999999999</formula>
    </cfRule>
    <cfRule type="cellIs" dxfId="3" priority="6" stopIfTrue="1" operator="lessThan">
      <formula>0</formula>
    </cfRule>
  </conditionalFormatting>
  <conditionalFormatting sqref="E63:K63">
    <cfRule type="cellIs" dxfId="2" priority="1" stopIfTrue="1" operator="between">
      <formula>0</formula>
      <formula>0.5</formula>
    </cfRule>
    <cfRule type="cellIs" dxfId="1" priority="2" stopIfTrue="1" operator="between">
      <formula>0</formula>
      <formula>99999999999999</formula>
    </cfRule>
    <cfRule type="cellIs" dxfId="0" priority="3" stopIfTrue="1" operator="lessThan">
      <formula>0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2"/>
  <sheetViews>
    <sheetView zoomScale="55" zoomScaleNormal="55" workbookViewId="0">
      <selection sqref="A1:XFD1048576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200" t="s">
        <v>0</v>
      </c>
      <c r="I2" s="200"/>
      <c r="J2" s="200"/>
      <c r="K2" s="2"/>
    </row>
    <row r="3" spans="1:11" ht="40.5" customHeight="1" x14ac:dyDescent="0.25">
      <c r="H3" s="201" t="s">
        <v>1</v>
      </c>
      <c r="I3" s="201"/>
      <c r="J3" s="201"/>
      <c r="K3" s="3"/>
    </row>
    <row r="4" spans="1:11" x14ac:dyDescent="0.25">
      <c r="A4" s="202" t="s">
        <v>2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</row>
    <row r="5" spans="1:11" x14ac:dyDescent="0.25">
      <c r="A5" s="202" t="s">
        <v>3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</row>
    <row r="6" spans="1:11" ht="15.75" customHeight="1" x14ac:dyDescent="0.25">
      <c r="A6" s="199" t="s">
        <v>102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</row>
    <row r="7" spans="1:11" ht="15.75" customHeight="1" x14ac:dyDescent="0.25">
      <c r="A7" s="199" t="s">
        <v>131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</row>
    <row r="8" spans="1:11" ht="15.75" customHeight="1" x14ac:dyDescent="0.2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</row>
    <row r="9" spans="1:11" ht="15.75" customHeight="1" x14ac:dyDescent="0.25">
      <c r="A9" s="173" t="s">
        <v>4</v>
      </c>
      <c r="B9" s="186" t="s">
        <v>5</v>
      </c>
      <c r="C9" s="187"/>
      <c r="D9" s="190" t="s">
        <v>6</v>
      </c>
      <c r="E9" s="192" t="s">
        <v>7</v>
      </c>
      <c r="F9" s="193"/>
      <c r="G9" s="193"/>
      <c r="H9" s="193"/>
      <c r="I9" s="193"/>
      <c r="J9" s="193"/>
      <c r="K9" s="194"/>
    </row>
    <row r="10" spans="1:11" ht="51" customHeight="1" x14ac:dyDescent="0.25">
      <c r="A10" s="174"/>
      <c r="B10" s="188"/>
      <c r="C10" s="189"/>
      <c r="D10" s="191"/>
      <c r="E10" s="54" t="s">
        <v>8</v>
      </c>
      <c r="F10" s="54" t="s">
        <v>9</v>
      </c>
      <c r="G10" s="54" t="s">
        <v>10</v>
      </c>
      <c r="H10" s="54" t="s">
        <v>11</v>
      </c>
      <c r="I10" s="54" t="s">
        <v>12</v>
      </c>
      <c r="J10" s="54" t="s">
        <v>13</v>
      </c>
      <c r="K10" s="54" t="s">
        <v>14</v>
      </c>
    </row>
    <row r="11" spans="1:11" x14ac:dyDescent="0.25">
      <c r="A11" s="56">
        <v>1</v>
      </c>
      <c r="B11" s="195">
        <v>2</v>
      </c>
      <c r="C11" s="196"/>
      <c r="D11" s="59">
        <v>3</v>
      </c>
      <c r="E11" s="22">
        <v>4</v>
      </c>
      <c r="F11" s="22">
        <v>5</v>
      </c>
      <c r="G11" s="54">
        <v>6</v>
      </c>
      <c r="H11" s="54">
        <v>7</v>
      </c>
      <c r="I11" s="54">
        <v>8</v>
      </c>
      <c r="J11" s="54">
        <v>9</v>
      </c>
      <c r="K11" s="54">
        <v>10</v>
      </c>
    </row>
    <row r="12" spans="1:11" ht="33.75" customHeight="1" x14ac:dyDescent="0.25">
      <c r="A12" s="23">
        <v>1</v>
      </c>
      <c r="B12" s="169" t="s">
        <v>15</v>
      </c>
      <c r="C12" s="170"/>
      <c r="D12" s="24" t="s">
        <v>16</v>
      </c>
      <c r="E12" s="43">
        <v>70448724</v>
      </c>
      <c r="F12" s="43"/>
      <c r="G12" s="43">
        <v>70448724</v>
      </c>
      <c r="H12" s="43">
        <v>16120141</v>
      </c>
      <c r="I12" s="43">
        <v>0</v>
      </c>
      <c r="J12" s="43">
        <v>54328583</v>
      </c>
      <c r="K12" s="43">
        <v>0</v>
      </c>
    </row>
    <row r="13" spans="1:11" ht="33.75" customHeight="1" x14ac:dyDescent="0.25">
      <c r="A13" s="25" t="s">
        <v>17</v>
      </c>
      <c r="B13" s="182" t="s">
        <v>111</v>
      </c>
      <c r="C13" s="183"/>
      <c r="D13" s="26" t="s">
        <v>16</v>
      </c>
      <c r="E13" s="44">
        <v>46302559</v>
      </c>
      <c r="F13" s="44"/>
      <c r="G13" s="44">
        <v>46302559</v>
      </c>
      <c r="H13" s="44">
        <v>7377393</v>
      </c>
      <c r="I13" s="44">
        <v>0</v>
      </c>
      <c r="J13" s="44">
        <v>38925166</v>
      </c>
      <c r="K13" s="44">
        <v>0</v>
      </c>
    </row>
    <row r="14" spans="1:11" ht="33.75" customHeight="1" x14ac:dyDescent="0.25">
      <c r="A14" s="27" t="s">
        <v>18</v>
      </c>
      <c r="B14" s="180" t="s">
        <v>112</v>
      </c>
      <c r="C14" s="181"/>
      <c r="D14" s="24" t="s">
        <v>16</v>
      </c>
      <c r="E14" s="45">
        <v>25828144</v>
      </c>
      <c r="F14" s="45"/>
      <c r="G14" s="45">
        <v>25828144</v>
      </c>
      <c r="H14" s="45">
        <v>0</v>
      </c>
      <c r="I14" s="45">
        <v>0</v>
      </c>
      <c r="J14" s="45">
        <v>25828144</v>
      </c>
      <c r="K14" s="45"/>
    </row>
    <row r="15" spans="1:11" ht="33.75" customHeight="1" x14ac:dyDescent="0.25">
      <c r="A15" s="27" t="s">
        <v>19</v>
      </c>
      <c r="B15" s="180" t="s">
        <v>113</v>
      </c>
      <c r="C15" s="181"/>
      <c r="D15" s="24" t="s">
        <v>16</v>
      </c>
      <c r="E15" s="45">
        <v>12664643</v>
      </c>
      <c r="F15" s="45"/>
      <c r="G15" s="45">
        <v>12664643</v>
      </c>
      <c r="H15" s="45">
        <v>0</v>
      </c>
      <c r="I15" s="45">
        <v>0</v>
      </c>
      <c r="J15" s="45">
        <v>12664643</v>
      </c>
      <c r="K15" s="45">
        <v>0</v>
      </c>
    </row>
    <row r="16" spans="1:11" ht="33.75" customHeight="1" x14ac:dyDescent="0.25">
      <c r="A16" s="27" t="s">
        <v>20</v>
      </c>
      <c r="B16" s="180" t="s">
        <v>114</v>
      </c>
      <c r="C16" s="181"/>
      <c r="D16" s="24" t="s">
        <v>16</v>
      </c>
      <c r="E16" s="45">
        <v>7377393</v>
      </c>
      <c r="F16" s="45"/>
      <c r="G16" s="45">
        <v>7377393</v>
      </c>
      <c r="H16" s="45">
        <v>7377393</v>
      </c>
      <c r="I16" s="45">
        <v>0</v>
      </c>
      <c r="J16" s="45">
        <v>0</v>
      </c>
      <c r="K16" s="45">
        <v>0</v>
      </c>
    </row>
    <row r="17" spans="1:11" ht="33.75" customHeight="1" x14ac:dyDescent="0.25">
      <c r="A17" s="28" t="s">
        <v>21</v>
      </c>
      <c r="B17" s="197" t="s">
        <v>129</v>
      </c>
      <c r="C17" s="198"/>
      <c r="D17" s="29" t="s">
        <v>16</v>
      </c>
      <c r="E17" s="46">
        <v>432379</v>
      </c>
      <c r="F17" s="46"/>
      <c r="G17" s="46">
        <v>432379</v>
      </c>
      <c r="H17" s="46">
        <v>0</v>
      </c>
      <c r="I17" s="46">
        <v>0</v>
      </c>
      <c r="J17" s="46">
        <v>432379</v>
      </c>
      <c r="K17" s="46">
        <v>0</v>
      </c>
    </row>
    <row r="18" spans="1:11" ht="33.75" customHeight="1" x14ac:dyDescent="0.25">
      <c r="A18" s="25" t="s">
        <v>22</v>
      </c>
      <c r="B18" s="182" t="s">
        <v>23</v>
      </c>
      <c r="C18" s="183"/>
      <c r="D18" s="26" t="s">
        <v>16</v>
      </c>
      <c r="E18" s="44">
        <v>1250796</v>
      </c>
      <c r="F18" s="44"/>
      <c r="G18" s="44">
        <v>1250796</v>
      </c>
      <c r="H18" s="44">
        <v>1250796</v>
      </c>
      <c r="I18" s="44">
        <v>0</v>
      </c>
      <c r="J18" s="44">
        <v>0</v>
      </c>
      <c r="K18" s="44">
        <v>0</v>
      </c>
    </row>
    <row r="19" spans="1:11" ht="33.75" customHeight="1" x14ac:dyDescent="0.25">
      <c r="A19" s="27" t="s">
        <v>24</v>
      </c>
      <c r="B19" s="180" t="s">
        <v>25</v>
      </c>
      <c r="C19" s="181"/>
      <c r="D19" s="24" t="s">
        <v>16</v>
      </c>
      <c r="E19" s="45">
        <v>0</v>
      </c>
      <c r="F19" s="45"/>
      <c r="G19" s="45">
        <v>0</v>
      </c>
      <c r="H19" s="45">
        <v>0</v>
      </c>
      <c r="I19" s="45">
        <v>0</v>
      </c>
      <c r="J19" s="45">
        <v>0</v>
      </c>
      <c r="K19" s="45">
        <v>0</v>
      </c>
    </row>
    <row r="20" spans="1:11" ht="33.75" customHeight="1" x14ac:dyDescent="0.25">
      <c r="A20" s="27" t="s">
        <v>26</v>
      </c>
      <c r="B20" s="180" t="s">
        <v>27</v>
      </c>
      <c r="C20" s="181"/>
      <c r="D20" s="24" t="s">
        <v>16</v>
      </c>
      <c r="E20" s="45">
        <v>1250796</v>
      </c>
      <c r="F20" s="45"/>
      <c r="G20" s="45">
        <v>1250796</v>
      </c>
      <c r="H20" s="45">
        <v>1250796</v>
      </c>
      <c r="I20" s="45">
        <v>0</v>
      </c>
      <c r="J20" s="45">
        <v>0</v>
      </c>
      <c r="K20" s="45">
        <v>0</v>
      </c>
    </row>
    <row r="21" spans="1:11" ht="33.75" customHeight="1" x14ac:dyDescent="0.25">
      <c r="A21" s="25" t="s">
        <v>28</v>
      </c>
      <c r="B21" s="182" t="s">
        <v>29</v>
      </c>
      <c r="C21" s="183"/>
      <c r="D21" s="26" t="s">
        <v>16</v>
      </c>
      <c r="E21" s="40">
        <v>2134959</v>
      </c>
      <c r="F21" s="40"/>
      <c r="G21" s="40">
        <v>2134959</v>
      </c>
      <c r="H21" s="40">
        <v>824744</v>
      </c>
      <c r="I21" s="40">
        <v>0</v>
      </c>
      <c r="J21" s="40">
        <v>1310215</v>
      </c>
      <c r="K21" s="40">
        <v>0</v>
      </c>
    </row>
    <row r="22" spans="1:11" ht="33.75" customHeight="1" x14ac:dyDescent="0.25">
      <c r="A22" s="27" t="s">
        <v>30</v>
      </c>
      <c r="B22" s="180" t="s">
        <v>31</v>
      </c>
      <c r="C22" s="181"/>
      <c r="D22" s="24" t="s">
        <v>16</v>
      </c>
      <c r="E22" s="41">
        <v>501963</v>
      </c>
      <c r="F22" s="41"/>
      <c r="G22" s="41">
        <v>501963</v>
      </c>
      <c r="H22" s="41">
        <v>0</v>
      </c>
      <c r="I22" s="41">
        <v>0</v>
      </c>
      <c r="J22" s="41">
        <v>501963</v>
      </c>
      <c r="K22" s="41">
        <v>0</v>
      </c>
    </row>
    <row r="23" spans="1:11" ht="33.75" customHeight="1" x14ac:dyDescent="0.25">
      <c r="A23" s="27" t="s">
        <v>32</v>
      </c>
      <c r="B23" s="180" t="s">
        <v>110</v>
      </c>
      <c r="C23" s="181"/>
      <c r="D23" s="24" t="s">
        <v>16</v>
      </c>
      <c r="E23" s="42">
        <v>808252</v>
      </c>
      <c r="F23" s="42"/>
      <c r="G23" s="42">
        <v>808252</v>
      </c>
      <c r="H23" s="42">
        <v>0</v>
      </c>
      <c r="I23" s="42">
        <v>0</v>
      </c>
      <c r="J23" s="42">
        <v>808252</v>
      </c>
      <c r="K23" s="41">
        <v>0</v>
      </c>
    </row>
    <row r="24" spans="1:11" ht="33.75" customHeight="1" x14ac:dyDescent="0.25">
      <c r="A24" s="27" t="s">
        <v>33</v>
      </c>
      <c r="B24" s="180" t="s">
        <v>120</v>
      </c>
      <c r="C24" s="181"/>
      <c r="D24" s="24" t="s">
        <v>16</v>
      </c>
      <c r="E24" s="42">
        <v>824744</v>
      </c>
      <c r="F24" s="42"/>
      <c r="G24" s="42">
        <v>824744</v>
      </c>
      <c r="H24" s="42">
        <v>824744</v>
      </c>
      <c r="I24" s="41">
        <v>0</v>
      </c>
      <c r="J24" s="41">
        <v>0</v>
      </c>
      <c r="K24" s="41">
        <v>0</v>
      </c>
    </row>
    <row r="25" spans="1:11" ht="33.75" customHeight="1" x14ac:dyDescent="0.25">
      <c r="A25" s="27"/>
      <c r="B25" s="180" t="s">
        <v>125</v>
      </c>
      <c r="C25" s="181"/>
      <c r="D25" s="24"/>
      <c r="E25" s="42">
        <v>0</v>
      </c>
      <c r="F25" s="42"/>
      <c r="G25" s="42">
        <v>0</v>
      </c>
      <c r="H25" s="42"/>
      <c r="I25" s="41"/>
      <c r="J25" s="41"/>
      <c r="K25" s="41"/>
    </row>
    <row r="26" spans="1:11" ht="33.75" customHeight="1" x14ac:dyDescent="0.25">
      <c r="A26" s="25" t="s">
        <v>34</v>
      </c>
      <c r="B26" s="182" t="s">
        <v>35</v>
      </c>
      <c r="C26" s="183"/>
      <c r="D26" s="26" t="s">
        <v>16</v>
      </c>
      <c r="E26" s="44">
        <v>20760410</v>
      </c>
      <c r="F26" s="44"/>
      <c r="G26" s="44">
        <v>20760410</v>
      </c>
      <c r="H26" s="44">
        <v>6667208</v>
      </c>
      <c r="I26" s="44">
        <v>0</v>
      </c>
      <c r="J26" s="44">
        <v>14093202</v>
      </c>
      <c r="K26" s="44">
        <v>0</v>
      </c>
    </row>
    <row r="27" spans="1:11" ht="33.75" customHeight="1" x14ac:dyDescent="0.25">
      <c r="A27" s="27" t="s">
        <v>36</v>
      </c>
      <c r="B27" s="169" t="s">
        <v>37</v>
      </c>
      <c r="C27" s="170"/>
      <c r="D27" s="24" t="s">
        <v>16</v>
      </c>
      <c r="E27" s="45">
        <v>14721170</v>
      </c>
      <c r="F27" s="45"/>
      <c r="G27" s="45">
        <v>14721170</v>
      </c>
      <c r="H27" s="45">
        <v>6667208</v>
      </c>
      <c r="I27" s="45">
        <v>0</v>
      </c>
      <c r="J27" s="45">
        <v>8053962</v>
      </c>
      <c r="K27" s="45">
        <v>0</v>
      </c>
    </row>
    <row r="28" spans="1:11" ht="33.75" customHeight="1" x14ac:dyDescent="0.25">
      <c r="A28" s="27" t="s">
        <v>38</v>
      </c>
      <c r="B28" s="169" t="s">
        <v>39</v>
      </c>
      <c r="C28" s="170"/>
      <c r="D28" s="24" t="s">
        <v>16</v>
      </c>
      <c r="E28" s="45">
        <v>193704</v>
      </c>
      <c r="F28" s="45"/>
      <c r="G28" s="45">
        <v>193704</v>
      </c>
      <c r="H28" s="45"/>
      <c r="I28" s="45"/>
      <c r="J28" s="45">
        <v>193704</v>
      </c>
      <c r="K28" s="45"/>
    </row>
    <row r="29" spans="1:11" ht="33.75" customHeight="1" x14ac:dyDescent="0.25">
      <c r="A29" s="27" t="s">
        <v>40</v>
      </c>
      <c r="B29" s="169" t="s">
        <v>127</v>
      </c>
      <c r="C29" s="170"/>
      <c r="D29" s="24" t="s">
        <v>16</v>
      </c>
      <c r="E29" s="45">
        <v>635748</v>
      </c>
      <c r="F29" s="45"/>
      <c r="G29" s="45">
        <v>635748</v>
      </c>
      <c r="H29" s="45">
        <v>0</v>
      </c>
      <c r="I29" s="45">
        <v>0</v>
      </c>
      <c r="J29" s="45">
        <v>635748</v>
      </c>
      <c r="K29" s="45">
        <v>0</v>
      </c>
    </row>
    <row r="30" spans="1:11" ht="33.75" customHeight="1" x14ac:dyDescent="0.25">
      <c r="A30" s="27" t="s">
        <v>41</v>
      </c>
      <c r="B30" s="169" t="s">
        <v>103</v>
      </c>
      <c r="C30" s="170"/>
      <c r="D30" s="24" t="s">
        <v>16</v>
      </c>
      <c r="E30" s="45">
        <v>4171884</v>
      </c>
      <c r="F30" s="45"/>
      <c r="G30" s="45">
        <v>4171884</v>
      </c>
      <c r="H30" s="45"/>
      <c r="I30" s="45"/>
      <c r="J30" s="45">
        <v>4171884</v>
      </c>
      <c r="K30" s="45"/>
    </row>
    <row r="31" spans="1:11" ht="33.75" customHeight="1" x14ac:dyDescent="0.25">
      <c r="A31" s="27" t="s">
        <v>118</v>
      </c>
      <c r="B31" s="169" t="s">
        <v>119</v>
      </c>
      <c r="C31" s="170"/>
      <c r="D31" s="24" t="s">
        <v>16</v>
      </c>
      <c r="E31" s="45">
        <v>1037904</v>
      </c>
      <c r="F31" s="45"/>
      <c r="G31" s="45">
        <v>1037904</v>
      </c>
      <c r="H31" s="45"/>
      <c r="I31" s="45"/>
      <c r="J31" s="45">
        <v>1037904</v>
      </c>
      <c r="K31" s="45"/>
    </row>
    <row r="32" spans="1:11" ht="33.75" customHeight="1" x14ac:dyDescent="0.25">
      <c r="A32" s="25" t="s">
        <v>42</v>
      </c>
      <c r="B32" s="182" t="s">
        <v>43</v>
      </c>
      <c r="C32" s="183"/>
      <c r="D32" s="26" t="s">
        <v>16</v>
      </c>
      <c r="E32" s="47">
        <v>68569448</v>
      </c>
      <c r="F32" s="44"/>
      <c r="G32" s="47">
        <v>68569448</v>
      </c>
      <c r="H32" s="47">
        <v>0</v>
      </c>
      <c r="I32" s="47">
        <v>0</v>
      </c>
      <c r="J32" s="47">
        <v>36112603</v>
      </c>
      <c r="K32" s="47">
        <v>32456845</v>
      </c>
    </row>
    <row r="33" spans="1:11" ht="33.75" customHeight="1" x14ac:dyDescent="0.25">
      <c r="A33" s="23" t="s">
        <v>44</v>
      </c>
      <c r="B33" s="169" t="s">
        <v>45</v>
      </c>
      <c r="C33" s="170"/>
      <c r="D33" s="30" t="s">
        <v>16</v>
      </c>
      <c r="E33" s="31">
        <v>66501743</v>
      </c>
      <c r="F33" s="31"/>
      <c r="G33" s="31">
        <v>66501743</v>
      </c>
      <c r="H33" s="31">
        <v>0</v>
      </c>
      <c r="I33" s="31">
        <v>0</v>
      </c>
      <c r="J33" s="31">
        <v>34269457</v>
      </c>
      <c r="K33" s="31">
        <v>32232286</v>
      </c>
    </row>
    <row r="34" spans="1:11" ht="48" customHeight="1" x14ac:dyDescent="0.25">
      <c r="A34" s="23" t="s">
        <v>46</v>
      </c>
      <c r="B34" s="184" t="s">
        <v>115</v>
      </c>
      <c r="C34" s="185"/>
      <c r="D34" s="24" t="s">
        <v>16</v>
      </c>
      <c r="E34" s="31">
        <v>57008421</v>
      </c>
      <c r="F34" s="31"/>
      <c r="G34" s="31">
        <v>57008421</v>
      </c>
      <c r="H34" s="32">
        <v>0</v>
      </c>
      <c r="I34" s="32">
        <v>0</v>
      </c>
      <c r="J34" s="31">
        <v>24852123</v>
      </c>
      <c r="K34" s="31">
        <v>32156298</v>
      </c>
    </row>
    <row r="35" spans="1:11" ht="31.5" customHeight="1" x14ac:dyDescent="0.25">
      <c r="A35" s="27" t="s">
        <v>47</v>
      </c>
      <c r="B35" s="169" t="s">
        <v>48</v>
      </c>
      <c r="C35" s="170"/>
      <c r="D35" s="30" t="s">
        <v>16</v>
      </c>
      <c r="E35" s="31">
        <v>2149655</v>
      </c>
      <c r="F35" s="33"/>
      <c r="G35" s="33">
        <v>2149655</v>
      </c>
      <c r="H35" s="33"/>
      <c r="I35" s="34"/>
      <c r="J35" s="33">
        <v>1620534</v>
      </c>
      <c r="K35" s="33">
        <v>529121</v>
      </c>
    </row>
    <row r="36" spans="1:11" ht="31.5" customHeight="1" x14ac:dyDescent="0.25">
      <c r="A36" s="27" t="s">
        <v>49</v>
      </c>
      <c r="B36" s="169" t="s">
        <v>50</v>
      </c>
      <c r="C36" s="170"/>
      <c r="D36" s="24" t="s">
        <v>16</v>
      </c>
      <c r="E36" s="31">
        <v>7260404</v>
      </c>
      <c r="F36" s="33"/>
      <c r="G36" s="33">
        <v>7260404</v>
      </c>
      <c r="H36" s="33">
        <v>0</v>
      </c>
      <c r="I36" s="33"/>
      <c r="J36" s="33">
        <v>3750335</v>
      </c>
      <c r="K36" s="33">
        <v>3510069</v>
      </c>
    </row>
    <row r="37" spans="1:11" ht="31.5" customHeight="1" x14ac:dyDescent="0.25">
      <c r="A37" s="27" t="s">
        <v>51</v>
      </c>
      <c r="B37" s="169" t="s">
        <v>52</v>
      </c>
      <c r="C37" s="170"/>
      <c r="D37" s="24" t="s">
        <v>16</v>
      </c>
      <c r="E37" s="31">
        <v>2529266</v>
      </c>
      <c r="F37" s="33"/>
      <c r="G37" s="33">
        <v>2529266</v>
      </c>
      <c r="H37" s="33"/>
      <c r="I37" s="33"/>
      <c r="J37" s="33">
        <v>1132084</v>
      </c>
      <c r="K37" s="33">
        <v>1397182</v>
      </c>
    </row>
    <row r="38" spans="1:11" ht="31.5" customHeight="1" x14ac:dyDescent="0.25">
      <c r="A38" s="27" t="s">
        <v>53</v>
      </c>
      <c r="B38" s="169" t="s">
        <v>54</v>
      </c>
      <c r="C38" s="170"/>
      <c r="D38" s="24" t="s">
        <v>16</v>
      </c>
      <c r="E38" s="31">
        <v>8123031</v>
      </c>
      <c r="F38" s="33"/>
      <c r="G38" s="33">
        <v>8123031</v>
      </c>
      <c r="H38" s="33"/>
      <c r="I38" s="33"/>
      <c r="J38" s="33">
        <v>2440162</v>
      </c>
      <c r="K38" s="33">
        <v>5682869</v>
      </c>
    </row>
    <row r="39" spans="1:11" ht="31.5" customHeight="1" x14ac:dyDescent="0.25">
      <c r="A39" s="27" t="s">
        <v>55</v>
      </c>
      <c r="B39" s="169" t="s">
        <v>56</v>
      </c>
      <c r="C39" s="170"/>
      <c r="D39" s="24" t="s">
        <v>16</v>
      </c>
      <c r="E39" s="31">
        <v>14207343</v>
      </c>
      <c r="F39" s="33"/>
      <c r="G39" s="35">
        <v>14207343</v>
      </c>
      <c r="H39" s="33"/>
      <c r="I39" s="33"/>
      <c r="J39" s="35">
        <v>3450135</v>
      </c>
      <c r="K39" s="35">
        <v>10757208</v>
      </c>
    </row>
    <row r="40" spans="1:11" ht="31.5" customHeight="1" x14ac:dyDescent="0.25">
      <c r="A40" s="27" t="s">
        <v>57</v>
      </c>
      <c r="B40" s="169" t="s">
        <v>58</v>
      </c>
      <c r="C40" s="170"/>
      <c r="D40" s="24" t="s">
        <v>16</v>
      </c>
      <c r="E40" s="31">
        <v>2951862</v>
      </c>
      <c r="F40" s="33"/>
      <c r="G40" s="33">
        <v>2951862</v>
      </c>
      <c r="H40" s="33">
        <v>0</v>
      </c>
      <c r="I40" s="33"/>
      <c r="J40" s="33">
        <v>1853172</v>
      </c>
      <c r="K40" s="33">
        <v>1098690</v>
      </c>
    </row>
    <row r="41" spans="1:11" ht="31.5" customHeight="1" x14ac:dyDescent="0.25">
      <c r="A41" s="27" t="s">
        <v>59</v>
      </c>
      <c r="B41" s="169" t="s">
        <v>60</v>
      </c>
      <c r="C41" s="170"/>
      <c r="D41" s="24" t="s">
        <v>16</v>
      </c>
      <c r="E41" s="31">
        <v>685752</v>
      </c>
      <c r="F41" s="33"/>
      <c r="G41" s="33">
        <v>685752</v>
      </c>
      <c r="H41" s="33"/>
      <c r="I41" s="33"/>
      <c r="J41" s="33">
        <v>408974</v>
      </c>
      <c r="K41" s="33">
        <v>276778</v>
      </c>
    </row>
    <row r="42" spans="1:11" ht="31.5" customHeight="1" x14ac:dyDescent="0.25">
      <c r="A42" s="27" t="s">
        <v>61</v>
      </c>
      <c r="B42" s="169" t="s">
        <v>126</v>
      </c>
      <c r="C42" s="170"/>
      <c r="D42" s="24" t="s">
        <v>16</v>
      </c>
      <c r="E42" s="31">
        <v>5113094</v>
      </c>
      <c r="F42" s="33"/>
      <c r="G42" s="33">
        <v>5113094</v>
      </c>
      <c r="H42" s="33"/>
      <c r="I42" s="33"/>
      <c r="J42" s="33">
        <v>1816465</v>
      </c>
      <c r="K42" s="33">
        <v>3296629</v>
      </c>
    </row>
    <row r="43" spans="1:11" ht="31.5" customHeight="1" x14ac:dyDescent="0.25">
      <c r="A43" s="27" t="s">
        <v>62</v>
      </c>
      <c r="B43" s="169" t="s">
        <v>63</v>
      </c>
      <c r="C43" s="170"/>
      <c r="D43" s="24" t="s">
        <v>16</v>
      </c>
      <c r="E43" s="31">
        <v>2260320</v>
      </c>
      <c r="F43" s="33"/>
      <c r="G43" s="33">
        <v>2260320</v>
      </c>
      <c r="H43" s="33"/>
      <c r="I43" s="33"/>
      <c r="J43" s="33">
        <v>1011051</v>
      </c>
      <c r="K43" s="33">
        <v>1249269</v>
      </c>
    </row>
    <row r="44" spans="1:11" ht="31.5" customHeight="1" x14ac:dyDescent="0.25">
      <c r="A44" s="27" t="s">
        <v>64</v>
      </c>
      <c r="B44" s="169" t="s">
        <v>65</v>
      </c>
      <c r="C44" s="170"/>
      <c r="D44" s="24" t="s">
        <v>16</v>
      </c>
      <c r="E44" s="31">
        <v>10058343</v>
      </c>
      <c r="F44" s="33"/>
      <c r="G44" s="33">
        <v>10058343</v>
      </c>
      <c r="H44" s="33"/>
      <c r="I44" s="33"/>
      <c r="J44" s="35">
        <v>6298137</v>
      </c>
      <c r="K44" s="35">
        <v>3760206</v>
      </c>
    </row>
    <row r="45" spans="1:11" ht="31.5" customHeight="1" x14ac:dyDescent="0.25">
      <c r="A45" s="27" t="s">
        <v>66</v>
      </c>
      <c r="B45" s="169" t="s">
        <v>116</v>
      </c>
      <c r="C45" s="170"/>
      <c r="D45" s="24" t="s">
        <v>16</v>
      </c>
      <c r="E45" s="31">
        <v>0</v>
      </c>
      <c r="F45" s="33"/>
      <c r="G45" s="33">
        <v>0</v>
      </c>
      <c r="H45" s="33"/>
      <c r="I45" s="33"/>
      <c r="J45" s="33"/>
      <c r="K45" s="33"/>
    </row>
    <row r="46" spans="1:11" ht="31.5" customHeight="1" x14ac:dyDescent="0.25">
      <c r="A46" s="27" t="s">
        <v>67</v>
      </c>
      <c r="B46" s="169" t="s">
        <v>122</v>
      </c>
      <c r="C46" s="170"/>
      <c r="D46" s="24" t="s">
        <v>16</v>
      </c>
      <c r="E46" s="31">
        <v>66718</v>
      </c>
      <c r="F46" s="33"/>
      <c r="G46" s="33">
        <v>66718</v>
      </c>
      <c r="H46" s="33"/>
      <c r="I46" s="33"/>
      <c r="J46" s="33">
        <v>18688</v>
      </c>
      <c r="K46" s="33">
        <v>48030</v>
      </c>
    </row>
    <row r="47" spans="1:11" ht="31.5" customHeight="1" x14ac:dyDescent="0.25">
      <c r="A47" s="27" t="s">
        <v>124</v>
      </c>
      <c r="B47" s="169" t="s">
        <v>123</v>
      </c>
      <c r="C47" s="170"/>
      <c r="D47" s="24" t="s">
        <v>16</v>
      </c>
      <c r="E47" s="31">
        <v>1602633</v>
      </c>
      <c r="F47" s="33"/>
      <c r="G47" s="33">
        <v>1602633</v>
      </c>
      <c r="H47" s="33"/>
      <c r="I47" s="33"/>
      <c r="J47" s="33">
        <v>1052386</v>
      </c>
      <c r="K47" s="33">
        <v>550247</v>
      </c>
    </row>
    <row r="48" spans="1:11" ht="31.5" customHeight="1" x14ac:dyDescent="0.25">
      <c r="A48" s="23" t="s">
        <v>68</v>
      </c>
      <c r="B48" s="169" t="s">
        <v>106</v>
      </c>
      <c r="C48" s="170"/>
      <c r="D48" s="24" t="s">
        <v>16</v>
      </c>
      <c r="E48" s="31">
        <v>9493322</v>
      </c>
      <c r="F48" s="33"/>
      <c r="G48" s="33">
        <v>9493322</v>
      </c>
      <c r="H48" s="33">
        <v>0</v>
      </c>
      <c r="I48" s="33"/>
      <c r="J48" s="33">
        <v>9417334</v>
      </c>
      <c r="K48" s="33">
        <v>75988</v>
      </c>
    </row>
    <row r="49" spans="1:11" ht="34.5" customHeight="1" x14ac:dyDescent="0.25">
      <c r="A49" s="27" t="s">
        <v>69</v>
      </c>
      <c r="B49" s="180" t="s">
        <v>70</v>
      </c>
      <c r="C49" s="181"/>
      <c r="D49" s="24" t="s">
        <v>16</v>
      </c>
      <c r="E49" s="33"/>
      <c r="F49" s="33"/>
      <c r="G49" s="33"/>
      <c r="H49" s="33"/>
      <c r="I49" s="33"/>
      <c r="J49" s="33"/>
      <c r="K49" s="33">
        <v>0</v>
      </c>
    </row>
    <row r="50" spans="1:11" ht="31.5" customHeight="1" x14ac:dyDescent="0.25">
      <c r="A50" s="23" t="s">
        <v>71</v>
      </c>
      <c r="B50" s="169" t="s">
        <v>72</v>
      </c>
      <c r="C50" s="170"/>
      <c r="D50" s="24" t="s">
        <v>16</v>
      </c>
      <c r="E50" s="31">
        <v>0</v>
      </c>
      <c r="F50" s="31"/>
      <c r="G50" s="33">
        <v>0</v>
      </c>
      <c r="H50" s="33">
        <v>0</v>
      </c>
      <c r="I50" s="33">
        <v>0</v>
      </c>
      <c r="J50" s="33">
        <v>0</v>
      </c>
      <c r="K50" s="33">
        <v>0</v>
      </c>
    </row>
    <row r="51" spans="1:11" ht="28.5" customHeight="1" x14ac:dyDescent="0.25">
      <c r="A51" s="23" t="s">
        <v>73</v>
      </c>
      <c r="B51" s="169" t="s">
        <v>74</v>
      </c>
      <c r="C51" s="170"/>
      <c r="D51" s="24" t="s">
        <v>16</v>
      </c>
      <c r="E51" s="45">
        <v>1854426</v>
      </c>
      <c r="F51" s="45"/>
      <c r="G51" s="48">
        <v>1854426</v>
      </c>
      <c r="H51" s="48">
        <v>0</v>
      </c>
      <c r="I51" s="48">
        <v>0</v>
      </c>
      <c r="J51" s="48">
        <v>1838273</v>
      </c>
      <c r="K51" s="48">
        <v>16153</v>
      </c>
    </row>
    <row r="52" spans="1:11" ht="28.5" customHeight="1" x14ac:dyDescent="0.25">
      <c r="A52" s="27" t="s">
        <v>75</v>
      </c>
      <c r="B52" s="180" t="s">
        <v>76</v>
      </c>
      <c r="C52" s="181"/>
      <c r="D52" s="24" t="s">
        <v>16</v>
      </c>
      <c r="E52" s="45">
        <v>33770</v>
      </c>
      <c r="F52" s="45"/>
      <c r="G52" s="48">
        <v>33770</v>
      </c>
      <c r="H52" s="48">
        <v>0</v>
      </c>
      <c r="I52" s="48">
        <v>0</v>
      </c>
      <c r="J52" s="48">
        <v>17617</v>
      </c>
      <c r="K52" s="48">
        <v>16153</v>
      </c>
    </row>
    <row r="53" spans="1:11" ht="28.5" customHeight="1" x14ac:dyDescent="0.25">
      <c r="A53" s="27" t="s">
        <v>77</v>
      </c>
      <c r="B53" s="180" t="s">
        <v>121</v>
      </c>
      <c r="C53" s="181"/>
      <c r="D53" s="24" t="s">
        <v>16</v>
      </c>
      <c r="E53" s="45">
        <v>1820656</v>
      </c>
      <c r="F53" s="45"/>
      <c r="G53" s="48">
        <v>1820656</v>
      </c>
      <c r="H53" s="48">
        <v>0</v>
      </c>
      <c r="I53" s="48">
        <v>0</v>
      </c>
      <c r="J53" s="48">
        <v>1820656</v>
      </c>
      <c r="K53" s="48">
        <v>0</v>
      </c>
    </row>
    <row r="54" spans="1:11" ht="28.5" customHeight="1" x14ac:dyDescent="0.25">
      <c r="A54" s="27" t="s">
        <v>78</v>
      </c>
      <c r="B54" s="180" t="s">
        <v>79</v>
      </c>
      <c r="C54" s="181"/>
      <c r="D54" s="24" t="s">
        <v>16</v>
      </c>
      <c r="E54" s="45">
        <v>0</v>
      </c>
      <c r="F54" s="45"/>
      <c r="G54" s="48">
        <v>0</v>
      </c>
      <c r="H54" s="48">
        <v>0</v>
      </c>
      <c r="I54" s="48">
        <v>0</v>
      </c>
      <c r="J54" s="48">
        <v>0</v>
      </c>
      <c r="K54" s="48">
        <v>0</v>
      </c>
    </row>
    <row r="55" spans="1:11" ht="35.25" customHeight="1" x14ac:dyDescent="0.25">
      <c r="A55" s="23" t="s">
        <v>80</v>
      </c>
      <c r="B55" s="169" t="s">
        <v>81</v>
      </c>
      <c r="C55" s="170"/>
      <c r="D55" s="30" t="s">
        <v>16</v>
      </c>
      <c r="E55" s="45">
        <v>0</v>
      </c>
      <c r="F55" s="45"/>
      <c r="G55" s="48">
        <v>0</v>
      </c>
      <c r="H55" s="48">
        <v>0</v>
      </c>
      <c r="I55" s="48">
        <v>0</v>
      </c>
      <c r="J55" s="48">
        <v>0</v>
      </c>
      <c r="K55" s="48">
        <v>0</v>
      </c>
    </row>
    <row r="56" spans="1:11" ht="28.5" customHeight="1" x14ac:dyDescent="0.25">
      <c r="A56" s="23" t="s">
        <v>82</v>
      </c>
      <c r="B56" s="169" t="s">
        <v>83</v>
      </c>
      <c r="C56" s="170"/>
      <c r="D56" s="24" t="s">
        <v>16</v>
      </c>
      <c r="E56" s="45">
        <v>213279</v>
      </c>
      <c r="F56" s="45"/>
      <c r="G56" s="48">
        <v>213279</v>
      </c>
      <c r="H56" s="48">
        <v>0</v>
      </c>
      <c r="I56" s="48">
        <v>0</v>
      </c>
      <c r="J56" s="48">
        <v>4873</v>
      </c>
      <c r="K56" s="48">
        <v>208406</v>
      </c>
    </row>
    <row r="57" spans="1:11" ht="36" customHeight="1" x14ac:dyDescent="0.25">
      <c r="A57" s="23" t="s">
        <v>84</v>
      </c>
      <c r="B57" s="171" t="s">
        <v>85</v>
      </c>
      <c r="C57" s="172"/>
      <c r="D57" s="24" t="s">
        <v>16</v>
      </c>
      <c r="E57" s="45">
        <v>0</v>
      </c>
      <c r="F57" s="45"/>
      <c r="G57" s="45">
        <v>0</v>
      </c>
      <c r="H57" s="45">
        <v>0</v>
      </c>
      <c r="I57" s="45">
        <v>0</v>
      </c>
      <c r="J57" s="45">
        <v>0</v>
      </c>
      <c r="K57" s="45">
        <v>0</v>
      </c>
    </row>
    <row r="58" spans="1:11" ht="28.5" customHeight="1" x14ac:dyDescent="0.25">
      <c r="A58" s="23" t="s">
        <v>86</v>
      </c>
      <c r="B58" s="173" t="s">
        <v>105</v>
      </c>
      <c r="C58" s="61" t="s">
        <v>87</v>
      </c>
      <c r="D58" s="24" t="s">
        <v>16</v>
      </c>
      <c r="E58" s="43">
        <v>1879276</v>
      </c>
      <c r="F58" s="45"/>
      <c r="G58" s="43">
        <v>1879276</v>
      </c>
      <c r="H58" s="45"/>
      <c r="I58" s="45"/>
      <c r="J58" s="45"/>
      <c r="K58" s="45"/>
    </row>
    <row r="59" spans="1:11" ht="28.5" customHeight="1" x14ac:dyDescent="0.25">
      <c r="A59" s="23" t="s">
        <v>88</v>
      </c>
      <c r="B59" s="174"/>
      <c r="C59" s="61" t="s">
        <v>89</v>
      </c>
      <c r="D59" s="24" t="s">
        <v>90</v>
      </c>
      <c r="E59" s="36">
        <v>2.6675798982533734</v>
      </c>
      <c r="F59" s="49"/>
      <c r="G59" s="36">
        <v>2.6675798982533734</v>
      </c>
      <c r="H59" s="45"/>
      <c r="I59" s="45"/>
      <c r="J59" s="45"/>
      <c r="K59" s="45"/>
    </row>
    <row r="60" spans="1:11" ht="28.5" customHeight="1" x14ac:dyDescent="0.25">
      <c r="A60" s="23" t="s">
        <v>91</v>
      </c>
      <c r="B60" s="173" t="s">
        <v>107</v>
      </c>
      <c r="C60" s="61"/>
      <c r="D60" s="24" t="s">
        <v>16</v>
      </c>
      <c r="E60" s="37">
        <v>1879276</v>
      </c>
      <c r="F60" s="38"/>
      <c r="G60" s="37">
        <v>1879276</v>
      </c>
      <c r="H60" s="38"/>
      <c r="I60" s="38"/>
      <c r="J60" s="38"/>
      <c r="K60" s="38"/>
    </row>
    <row r="61" spans="1:11" ht="28.5" customHeight="1" x14ac:dyDescent="0.25">
      <c r="A61" s="23" t="s">
        <v>108</v>
      </c>
      <c r="B61" s="174"/>
      <c r="C61" s="61"/>
      <c r="D61" s="24" t="s">
        <v>90</v>
      </c>
      <c r="E61" s="36">
        <v>2.6675798982533734</v>
      </c>
      <c r="F61" s="39"/>
      <c r="G61" s="36">
        <v>2.6675798982533734</v>
      </c>
      <c r="H61" s="38"/>
      <c r="I61" s="38"/>
      <c r="J61" s="38"/>
      <c r="K61" s="38"/>
    </row>
    <row r="62" spans="1:11" ht="28.5" customHeight="1" x14ac:dyDescent="0.25">
      <c r="A62" s="23" t="s">
        <v>109</v>
      </c>
      <c r="B62" s="175" t="s">
        <v>92</v>
      </c>
      <c r="C62" s="176"/>
      <c r="D62" s="24" t="s">
        <v>16</v>
      </c>
      <c r="E62" s="43">
        <v>68356169</v>
      </c>
      <c r="F62" s="45"/>
      <c r="G62" s="43">
        <v>68356169</v>
      </c>
      <c r="H62" s="43"/>
      <c r="I62" s="43"/>
      <c r="J62" s="43"/>
      <c r="K62" s="45"/>
    </row>
    <row r="63" spans="1:11" ht="28.5" customHeight="1" x14ac:dyDescent="0.3">
      <c r="A63" s="177"/>
      <c r="B63" s="177"/>
      <c r="C63" s="177"/>
      <c r="D63" s="177"/>
      <c r="E63" s="177"/>
      <c r="F63" s="177"/>
      <c r="G63" s="177"/>
      <c r="H63" s="177"/>
      <c r="I63" s="177"/>
      <c r="J63" s="177"/>
      <c r="K63" s="177"/>
    </row>
    <row r="64" spans="1:11" ht="28.5" customHeight="1" x14ac:dyDescent="0.25">
      <c r="A64" s="20"/>
      <c r="B64" s="12"/>
      <c r="C64" s="13"/>
      <c r="D64" s="13"/>
      <c r="E64" s="50"/>
      <c r="G64" s="51"/>
      <c r="I64" s="14"/>
      <c r="J64" s="14"/>
      <c r="K64" s="14"/>
    </row>
    <row r="65" spans="1:11" ht="28.5" customHeight="1" x14ac:dyDescent="0.25">
      <c r="A65" s="20"/>
      <c r="B65" s="12"/>
      <c r="C65" s="13"/>
      <c r="D65" s="13"/>
      <c r="E65" s="13"/>
      <c r="I65" s="15"/>
      <c r="J65" s="14"/>
      <c r="K65" s="15"/>
    </row>
    <row r="66" spans="1:11" ht="21" customHeight="1" x14ac:dyDescent="0.25">
      <c r="A66" s="20" t="s">
        <v>93</v>
      </c>
      <c r="B66" s="4"/>
      <c r="C66" s="5"/>
      <c r="D66" s="5" t="s">
        <v>94</v>
      </c>
      <c r="E66" s="5"/>
      <c r="F66" s="5"/>
      <c r="G66" s="6"/>
      <c r="H66" s="7"/>
      <c r="I66" s="8" t="s">
        <v>95</v>
      </c>
      <c r="J66" s="9"/>
      <c r="K66" s="9"/>
    </row>
    <row r="67" spans="1:11" ht="20.25" x14ac:dyDescent="0.3">
      <c r="A67" s="178" t="s">
        <v>96</v>
      </c>
      <c r="B67" s="178"/>
      <c r="C67" s="17"/>
      <c r="D67" s="178" t="s">
        <v>117</v>
      </c>
      <c r="E67" s="178"/>
      <c r="F67" s="17"/>
      <c r="G67" s="18"/>
      <c r="H67" s="18"/>
      <c r="I67" s="178" t="s">
        <v>104</v>
      </c>
      <c r="J67" s="178"/>
      <c r="K67" s="18"/>
    </row>
    <row r="68" spans="1:11" ht="20.25" customHeight="1" x14ac:dyDescent="0.3">
      <c r="A68" s="62"/>
      <c r="B68" s="62"/>
      <c r="C68" s="18"/>
      <c r="D68" s="18"/>
      <c r="E68" s="18"/>
      <c r="F68" s="18"/>
      <c r="G68" s="18"/>
      <c r="H68" s="18"/>
      <c r="I68" s="179" t="s">
        <v>97</v>
      </c>
      <c r="J68" s="179"/>
      <c r="K68" s="18"/>
    </row>
    <row r="69" spans="1:11" ht="20.25" x14ac:dyDescent="0.3">
      <c r="A69" s="18"/>
      <c r="B69" s="18"/>
      <c r="C69" s="18"/>
      <c r="D69" s="167"/>
      <c r="E69" s="167"/>
      <c r="F69" s="18"/>
      <c r="G69" s="18"/>
      <c r="H69" s="18"/>
      <c r="I69" s="168"/>
      <c r="J69" s="168"/>
      <c r="K69" s="168"/>
    </row>
    <row r="70" spans="1:11" ht="20.25" x14ac:dyDescent="0.3">
      <c r="A70" s="18" t="s">
        <v>98</v>
      </c>
      <c r="B70" s="18"/>
      <c r="C70" s="18"/>
      <c r="D70" s="18" t="s">
        <v>99</v>
      </c>
      <c r="E70" s="18"/>
      <c r="F70" s="18"/>
      <c r="G70" s="18"/>
      <c r="H70" s="18"/>
      <c r="I70" s="18" t="s">
        <v>128</v>
      </c>
      <c r="J70" s="18"/>
      <c r="K70" s="18"/>
    </row>
    <row r="71" spans="1:11" ht="44.25" customHeight="1" x14ac:dyDescent="0.3">
      <c r="A71" s="62" t="s">
        <v>100</v>
      </c>
      <c r="B71" s="62"/>
      <c r="C71" s="62"/>
      <c r="D71" s="167" t="s">
        <v>101</v>
      </c>
      <c r="E71" s="167"/>
      <c r="F71" s="18"/>
      <c r="G71" s="18"/>
      <c r="H71" s="18"/>
      <c r="I71" s="18" t="s">
        <v>100</v>
      </c>
      <c r="J71" s="18"/>
      <c r="K71" s="62"/>
    </row>
    <row r="72" spans="1:11" ht="20.25" x14ac:dyDescent="0.3">
      <c r="A72" s="167"/>
      <c r="B72" s="167"/>
      <c r="C72" s="18"/>
      <c r="D72" s="167"/>
      <c r="E72" s="167"/>
      <c r="F72" s="18"/>
      <c r="G72" s="18"/>
      <c r="H72" s="18"/>
      <c r="I72" s="167"/>
      <c r="J72" s="167"/>
      <c r="K72" s="62"/>
    </row>
    <row r="73" spans="1:11" ht="20.25" x14ac:dyDescent="0.3">
      <c r="A73" s="62"/>
      <c r="B73" s="62"/>
      <c r="C73" s="62"/>
      <c r="D73" s="18"/>
      <c r="E73" s="18"/>
      <c r="F73" s="18"/>
      <c r="G73" s="18"/>
      <c r="H73" s="18"/>
      <c r="I73" s="18"/>
      <c r="J73" s="18"/>
      <c r="K73" s="18"/>
    </row>
    <row r="74" spans="1:11" ht="20.25" x14ac:dyDescent="0.3">
      <c r="A74" s="167"/>
      <c r="B74" s="167"/>
      <c r="C74" s="18"/>
      <c r="D74" s="167"/>
      <c r="E74" s="167"/>
      <c r="F74" s="18"/>
      <c r="G74" s="18"/>
      <c r="H74" s="18"/>
      <c r="I74" s="167"/>
      <c r="J74" s="167"/>
      <c r="K74" s="18"/>
    </row>
    <row r="75" spans="1:11" x14ac:dyDescent="0.25">
      <c r="A75" s="21"/>
      <c r="B75" s="21"/>
      <c r="C75" s="7"/>
      <c r="D75" s="7"/>
      <c r="E75" s="7"/>
      <c r="F75" s="7"/>
      <c r="G75" s="7"/>
      <c r="H75" s="7"/>
      <c r="I75" s="7"/>
      <c r="J75" s="7"/>
      <c r="K75" s="7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10"/>
      <c r="B81" s="10"/>
      <c r="C81" s="11"/>
      <c r="D81" s="11"/>
      <c r="E81" s="11"/>
      <c r="F81" s="11"/>
      <c r="G81" s="11"/>
      <c r="H81" s="11"/>
      <c r="I81" s="52"/>
      <c r="J81"/>
      <c r="K81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52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52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52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52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52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52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52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52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11"/>
      <c r="J90" s="11"/>
      <c r="K90" s="11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I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I192" s="11"/>
    </row>
  </sheetData>
  <mergeCells count="74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D69:E69"/>
    <mergeCell ref="I69:K69"/>
    <mergeCell ref="B55:C55"/>
    <mergeCell ref="B56:C56"/>
    <mergeCell ref="B57:C57"/>
    <mergeCell ref="B58:B59"/>
    <mergeCell ref="B60:B61"/>
    <mergeCell ref="B62:C62"/>
    <mergeCell ref="A63:K63"/>
    <mergeCell ref="A67:B67"/>
    <mergeCell ref="D67:E67"/>
    <mergeCell ref="I67:J67"/>
    <mergeCell ref="I68:J68"/>
    <mergeCell ref="D71:E71"/>
    <mergeCell ref="A72:B72"/>
    <mergeCell ref="D72:E72"/>
    <mergeCell ref="I72:J72"/>
    <mergeCell ref="A74:B74"/>
    <mergeCell ref="D74:E74"/>
    <mergeCell ref="I74:J74"/>
  </mergeCells>
  <conditionalFormatting sqref="F60:F61">
    <cfRule type="cellIs" dxfId="933" priority="70" stopIfTrue="1" operator="between">
      <formula>0</formula>
      <formula>0.5</formula>
    </cfRule>
    <cfRule type="cellIs" dxfId="932" priority="71" stopIfTrue="1" operator="between">
      <formula>0</formula>
      <formula>99999999999999</formula>
    </cfRule>
    <cfRule type="cellIs" dxfId="931" priority="72" stopIfTrue="1" operator="lessThan">
      <formula>0</formula>
    </cfRule>
  </conditionalFormatting>
  <conditionalFormatting sqref="H43:I48 H40:K42 K43 K45:K48 H39:I39 E49:K50 G35:K38 G40:G48 E35:E48 E33:K34">
    <cfRule type="cellIs" dxfId="930" priority="67" stopIfTrue="1" operator="between">
      <formula>0</formula>
      <formula>0.5</formula>
    </cfRule>
    <cfRule type="cellIs" dxfId="929" priority="68" stopIfTrue="1" operator="between">
      <formula>0</formula>
      <formula>99999999999999</formula>
    </cfRule>
    <cfRule type="cellIs" dxfId="928" priority="69" stopIfTrue="1" operator="lessThan">
      <formula>0</formula>
    </cfRule>
  </conditionalFormatting>
  <conditionalFormatting sqref="E38:E42 H38:K38 H40:K42 H39:I39">
    <cfRule type="cellIs" dxfId="927" priority="64" stopIfTrue="1" operator="between">
      <formula>0</formula>
      <formula>0.5</formula>
    </cfRule>
    <cfRule type="cellIs" dxfId="926" priority="65" stopIfTrue="1" operator="between">
      <formula>0</formula>
      <formula>99999999999999</formula>
    </cfRule>
    <cfRule type="cellIs" dxfId="925" priority="66" stopIfTrue="1" operator="lessThan">
      <formula>0</formula>
    </cfRule>
  </conditionalFormatting>
  <conditionalFormatting sqref="E38:E42 H38:K38 H40:K42 H39:I39">
    <cfRule type="cellIs" dxfId="924" priority="61" stopIfTrue="1" operator="between">
      <formula>0</formula>
      <formula>0.5</formula>
    </cfRule>
    <cfRule type="cellIs" dxfId="923" priority="62" stopIfTrue="1" operator="between">
      <formula>0</formula>
      <formula>99999999999999</formula>
    </cfRule>
    <cfRule type="cellIs" dxfId="922" priority="63" stopIfTrue="1" operator="lessThan">
      <formula>0</formula>
    </cfRule>
  </conditionalFormatting>
  <conditionalFormatting sqref="J43 J45:J47">
    <cfRule type="cellIs" dxfId="921" priority="58" stopIfTrue="1" operator="between">
      <formula>0</formula>
      <formula>0.5</formula>
    </cfRule>
    <cfRule type="cellIs" dxfId="920" priority="59" stopIfTrue="1" operator="between">
      <formula>0</formula>
      <formula>99999999999999</formula>
    </cfRule>
    <cfRule type="cellIs" dxfId="919" priority="60" stopIfTrue="1" operator="lessThan">
      <formula>0</formula>
    </cfRule>
  </conditionalFormatting>
  <conditionalFormatting sqref="J43 J45:J47">
    <cfRule type="cellIs" dxfId="918" priority="55" stopIfTrue="1" operator="between">
      <formula>0</formula>
      <formula>0.5</formula>
    </cfRule>
    <cfRule type="cellIs" dxfId="917" priority="56" stopIfTrue="1" operator="between">
      <formula>0</formula>
      <formula>99999999999999</formula>
    </cfRule>
    <cfRule type="cellIs" dxfId="916" priority="57" stopIfTrue="1" operator="lessThan">
      <formula>0</formula>
    </cfRule>
  </conditionalFormatting>
  <conditionalFormatting sqref="J43 J45:J47">
    <cfRule type="cellIs" dxfId="915" priority="52" stopIfTrue="1" operator="between">
      <formula>0</formula>
      <formula>0.5</formula>
    </cfRule>
    <cfRule type="cellIs" dxfId="914" priority="53" stopIfTrue="1" operator="between">
      <formula>0</formula>
      <formula>99999999999999</formula>
    </cfRule>
    <cfRule type="cellIs" dxfId="913" priority="54" stopIfTrue="1" operator="lessThan">
      <formula>0</formula>
    </cfRule>
  </conditionalFormatting>
  <conditionalFormatting sqref="J48">
    <cfRule type="cellIs" dxfId="912" priority="49" stopIfTrue="1" operator="between">
      <formula>0</formula>
      <formula>0.5</formula>
    </cfRule>
    <cfRule type="cellIs" dxfId="911" priority="50" stopIfTrue="1" operator="between">
      <formula>0</formula>
      <formula>99999999999999</formula>
    </cfRule>
    <cfRule type="cellIs" dxfId="910" priority="51" stopIfTrue="1" operator="lessThan">
      <formula>0</formula>
    </cfRule>
  </conditionalFormatting>
  <conditionalFormatting sqref="K44">
    <cfRule type="cellIs" dxfId="909" priority="46" stopIfTrue="1" operator="between">
      <formula>0</formula>
      <formula>0.5</formula>
    </cfRule>
    <cfRule type="cellIs" dxfId="908" priority="47" stopIfTrue="1" operator="between">
      <formula>0</formula>
      <formula>99999999999999</formula>
    </cfRule>
    <cfRule type="cellIs" dxfId="907" priority="48" stopIfTrue="1" operator="lessThan">
      <formula>0</formula>
    </cfRule>
  </conditionalFormatting>
  <conditionalFormatting sqref="J44">
    <cfRule type="cellIs" dxfId="906" priority="43" stopIfTrue="1" operator="between">
      <formula>0</formula>
      <formula>0.5</formula>
    </cfRule>
    <cfRule type="cellIs" dxfId="905" priority="44" stopIfTrue="1" operator="between">
      <formula>0</formula>
      <formula>99999999999999</formula>
    </cfRule>
    <cfRule type="cellIs" dxfId="904" priority="45" stopIfTrue="1" operator="lessThan">
      <formula>0</formula>
    </cfRule>
  </conditionalFormatting>
  <conditionalFormatting sqref="J44">
    <cfRule type="cellIs" dxfId="903" priority="40" stopIfTrue="1" operator="between">
      <formula>0</formula>
      <formula>0.5</formula>
    </cfRule>
    <cfRule type="cellIs" dxfId="902" priority="41" stopIfTrue="1" operator="between">
      <formula>0</formula>
      <formula>99999999999999</formula>
    </cfRule>
    <cfRule type="cellIs" dxfId="901" priority="42" stopIfTrue="1" operator="lessThan">
      <formula>0</formula>
    </cfRule>
  </conditionalFormatting>
  <conditionalFormatting sqref="J44">
    <cfRule type="cellIs" dxfId="900" priority="37" stopIfTrue="1" operator="between">
      <formula>0</formula>
      <formula>0.5</formula>
    </cfRule>
    <cfRule type="cellIs" dxfId="899" priority="38" stopIfTrue="1" operator="between">
      <formula>0</formula>
      <formula>99999999999999</formula>
    </cfRule>
    <cfRule type="cellIs" dxfId="898" priority="39" stopIfTrue="1" operator="lessThan">
      <formula>0</formula>
    </cfRule>
  </conditionalFormatting>
  <conditionalFormatting sqref="J39:K39">
    <cfRule type="cellIs" dxfId="897" priority="34" stopIfTrue="1" operator="between">
      <formula>0</formula>
      <formula>0.5</formula>
    </cfRule>
    <cfRule type="cellIs" dxfId="896" priority="35" stopIfTrue="1" operator="between">
      <formula>0</formula>
      <formula>99999999999999</formula>
    </cfRule>
    <cfRule type="cellIs" dxfId="895" priority="36" stopIfTrue="1" operator="lessThan">
      <formula>0</formula>
    </cfRule>
  </conditionalFormatting>
  <conditionalFormatting sqref="E62:K62 F12:K12 E13:K20 H60:K61 E26:K32 E51:K57">
    <cfRule type="cellIs" dxfId="894" priority="77" stopIfTrue="1" operator="between">
      <formula>0</formula>
      <formula>0.5</formula>
    </cfRule>
    <cfRule type="cellIs" dxfId="893" priority="78" stopIfTrue="1" operator="between">
      <formula>0</formula>
      <formula>99999999999999</formula>
    </cfRule>
    <cfRule type="cellIs" dxfId="892" priority="79" stopIfTrue="1" operator="lessThan">
      <formula>0</formula>
    </cfRule>
  </conditionalFormatting>
  <conditionalFormatting sqref="F59 H58:K59">
    <cfRule type="cellIs" dxfId="891" priority="74" stopIfTrue="1" operator="between">
      <formula>0</formula>
      <formula>0.5</formula>
    </cfRule>
    <cfRule type="cellIs" dxfId="890" priority="75" stopIfTrue="1" operator="between">
      <formula>0</formula>
      <formula>99999999999999</formula>
    </cfRule>
    <cfRule type="cellIs" dxfId="889" priority="76" stopIfTrue="1" operator="lessThan">
      <formula>0</formula>
    </cfRule>
  </conditionalFormatting>
  <conditionalFormatting sqref="H16">
    <cfRule type="expression" dxfId="888" priority="73">
      <formula>"округл($H$15;0)-$H$15&lt;&gt;0"</formula>
    </cfRule>
  </conditionalFormatting>
  <conditionalFormatting sqref="F12:K12">
    <cfRule type="expression" dxfId="887" priority="80">
      <formula>"ОКРУГЛ($E$11;0)-$E$11&lt;&gt;0"</formula>
    </cfRule>
    <cfRule type="colorScale" priority="81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886" priority="31" stopIfTrue="1" operator="between">
      <formula>0</formula>
      <formula>0.5</formula>
    </cfRule>
    <cfRule type="cellIs" dxfId="885" priority="32" stopIfTrue="1" operator="between">
      <formula>0</formula>
      <formula>99999999999999</formula>
    </cfRule>
    <cfRule type="cellIs" dxfId="884" priority="33" stopIfTrue="1" operator="lessThan">
      <formula>0</formula>
    </cfRule>
  </conditionalFormatting>
  <conditionalFormatting sqref="J39:K39">
    <cfRule type="cellIs" dxfId="883" priority="28" stopIfTrue="1" operator="between">
      <formula>0</formula>
      <formula>0.5</formula>
    </cfRule>
    <cfRule type="cellIs" dxfId="882" priority="29" stopIfTrue="1" operator="between">
      <formula>0</formula>
      <formula>99999999999999</formula>
    </cfRule>
    <cfRule type="cellIs" dxfId="881" priority="30" stopIfTrue="1" operator="lessThan">
      <formula>0</formula>
    </cfRule>
  </conditionalFormatting>
  <conditionalFormatting sqref="G39">
    <cfRule type="cellIs" dxfId="880" priority="25" stopIfTrue="1" operator="between">
      <formula>0</formula>
      <formula>0.5</formula>
    </cfRule>
    <cfRule type="cellIs" dxfId="879" priority="26" stopIfTrue="1" operator="between">
      <formula>0</formula>
      <formula>99999999999999</formula>
    </cfRule>
    <cfRule type="cellIs" dxfId="878" priority="27" stopIfTrue="1" operator="lessThan">
      <formula>0</formula>
    </cfRule>
  </conditionalFormatting>
  <conditionalFormatting sqref="E21:K22 K23 I24:K24">
    <cfRule type="cellIs" dxfId="877" priority="22" stopIfTrue="1" operator="between">
      <formula>0</formula>
      <formula>0.5</formula>
    </cfRule>
    <cfRule type="cellIs" dxfId="876" priority="23" stopIfTrue="1" operator="between">
      <formula>0</formula>
      <formula>99999999999999</formula>
    </cfRule>
    <cfRule type="cellIs" dxfId="875" priority="24" stopIfTrue="1" operator="lessThan">
      <formula>0</formula>
    </cfRule>
  </conditionalFormatting>
  <conditionalFormatting sqref="E23:J23">
    <cfRule type="cellIs" dxfId="874" priority="19" stopIfTrue="1" operator="between">
      <formula>0</formula>
      <formula>0.5</formula>
    </cfRule>
    <cfRule type="cellIs" dxfId="873" priority="20" stopIfTrue="1" operator="between">
      <formula>0</formula>
      <formula>99999999999999</formula>
    </cfRule>
    <cfRule type="cellIs" dxfId="872" priority="21" stopIfTrue="1" operator="lessThan">
      <formula>0</formula>
    </cfRule>
  </conditionalFormatting>
  <conditionalFormatting sqref="H24">
    <cfRule type="cellIs" dxfId="871" priority="16" stopIfTrue="1" operator="between">
      <formula>0</formula>
      <formula>0.5</formula>
    </cfRule>
    <cfRule type="cellIs" dxfId="870" priority="17" stopIfTrue="1" operator="between">
      <formula>0</formula>
      <formula>99999999999999</formula>
    </cfRule>
    <cfRule type="cellIs" dxfId="869" priority="18" stopIfTrue="1" operator="lessThan">
      <formula>0</formula>
    </cfRule>
  </conditionalFormatting>
  <conditionalFormatting sqref="E24:G24">
    <cfRule type="cellIs" dxfId="868" priority="13" stopIfTrue="1" operator="between">
      <formula>0</formula>
      <formula>0.5</formula>
    </cfRule>
    <cfRule type="cellIs" dxfId="867" priority="14" stopIfTrue="1" operator="between">
      <formula>0</formula>
      <formula>99999999999999</formula>
    </cfRule>
    <cfRule type="cellIs" dxfId="866" priority="15" stopIfTrue="1" operator="lessThan">
      <formula>0</formula>
    </cfRule>
  </conditionalFormatting>
  <conditionalFormatting sqref="F35:F48">
    <cfRule type="cellIs" dxfId="865" priority="10" stopIfTrue="1" operator="between">
      <formula>0</formula>
      <formula>0.5</formula>
    </cfRule>
    <cfRule type="cellIs" dxfId="864" priority="11" stopIfTrue="1" operator="between">
      <formula>0</formula>
      <formula>99999999999999</formula>
    </cfRule>
    <cfRule type="cellIs" dxfId="863" priority="12" stopIfTrue="1" operator="lessThan">
      <formula>0</formula>
    </cfRule>
  </conditionalFormatting>
  <conditionalFormatting sqref="I25:K25">
    <cfRule type="cellIs" dxfId="862" priority="7" stopIfTrue="1" operator="between">
      <formula>0</formula>
      <formula>0.5</formula>
    </cfRule>
    <cfRule type="cellIs" dxfId="861" priority="8" stopIfTrue="1" operator="between">
      <formula>0</formula>
      <formula>99999999999999</formula>
    </cfRule>
    <cfRule type="cellIs" dxfId="860" priority="9" stopIfTrue="1" operator="lessThan">
      <formula>0</formula>
    </cfRule>
  </conditionalFormatting>
  <conditionalFormatting sqref="H25">
    <cfRule type="cellIs" dxfId="859" priority="4" stopIfTrue="1" operator="between">
      <formula>0</formula>
      <formula>0.5</formula>
    </cfRule>
    <cfRule type="cellIs" dxfId="858" priority="5" stopIfTrue="1" operator="between">
      <formula>0</formula>
      <formula>99999999999999</formula>
    </cfRule>
    <cfRule type="cellIs" dxfId="857" priority="6" stopIfTrue="1" operator="lessThan">
      <formula>0</formula>
    </cfRule>
  </conditionalFormatting>
  <conditionalFormatting sqref="E25:G25">
    <cfRule type="cellIs" dxfId="856" priority="1" stopIfTrue="1" operator="between">
      <formula>0</formula>
      <formula>0.5</formula>
    </cfRule>
    <cfRule type="cellIs" dxfId="855" priority="2" stopIfTrue="1" operator="between">
      <formula>0</formula>
      <formula>99999999999999</formula>
    </cfRule>
    <cfRule type="cellIs" dxfId="854" priority="3" stopIfTrue="1" operator="lessThan">
      <formula>0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2"/>
  <sheetViews>
    <sheetView zoomScale="55" zoomScaleNormal="55" workbookViewId="0">
      <selection sqref="A1:XFD1048576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200" t="s">
        <v>0</v>
      </c>
      <c r="I2" s="200"/>
      <c r="J2" s="200"/>
      <c r="K2" s="2"/>
    </row>
    <row r="3" spans="1:11" ht="40.5" customHeight="1" x14ac:dyDescent="0.25">
      <c r="H3" s="201" t="s">
        <v>1</v>
      </c>
      <c r="I3" s="201"/>
      <c r="J3" s="201"/>
      <c r="K3" s="3"/>
    </row>
    <row r="4" spans="1:11" x14ac:dyDescent="0.25">
      <c r="A4" s="202" t="s">
        <v>2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</row>
    <row r="5" spans="1:11" x14ac:dyDescent="0.25">
      <c r="A5" s="202" t="s">
        <v>3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</row>
    <row r="6" spans="1:11" ht="15.75" customHeight="1" x14ac:dyDescent="0.25">
      <c r="A6" s="199" t="s">
        <v>102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</row>
    <row r="7" spans="1:11" ht="15.75" customHeight="1" x14ac:dyDescent="0.25">
      <c r="A7" s="199" t="s">
        <v>132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</row>
    <row r="8" spans="1:11" ht="15.75" customHeight="1" x14ac:dyDescent="0.25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</row>
    <row r="9" spans="1:11" ht="15.75" customHeight="1" x14ac:dyDescent="0.25">
      <c r="A9" s="173" t="s">
        <v>4</v>
      </c>
      <c r="B9" s="186" t="s">
        <v>5</v>
      </c>
      <c r="C9" s="187"/>
      <c r="D9" s="190" t="s">
        <v>6</v>
      </c>
      <c r="E9" s="192" t="s">
        <v>7</v>
      </c>
      <c r="F9" s="193"/>
      <c r="G9" s="193"/>
      <c r="H9" s="193"/>
      <c r="I9" s="193"/>
      <c r="J9" s="193"/>
      <c r="K9" s="194"/>
    </row>
    <row r="10" spans="1:11" ht="51" customHeight="1" x14ac:dyDescent="0.25">
      <c r="A10" s="174"/>
      <c r="B10" s="188"/>
      <c r="C10" s="189"/>
      <c r="D10" s="191"/>
      <c r="E10" s="54" t="s">
        <v>8</v>
      </c>
      <c r="F10" s="54" t="s">
        <v>9</v>
      </c>
      <c r="G10" s="54" t="s">
        <v>10</v>
      </c>
      <c r="H10" s="54" t="s">
        <v>11</v>
      </c>
      <c r="I10" s="54" t="s">
        <v>12</v>
      </c>
      <c r="J10" s="54" t="s">
        <v>13</v>
      </c>
      <c r="K10" s="54" t="s">
        <v>14</v>
      </c>
    </row>
    <row r="11" spans="1:11" x14ac:dyDescent="0.25">
      <c r="A11" s="56">
        <v>1</v>
      </c>
      <c r="B11" s="195">
        <v>2</v>
      </c>
      <c r="C11" s="196"/>
      <c r="D11" s="64">
        <v>3</v>
      </c>
      <c r="E11" s="22">
        <v>4</v>
      </c>
      <c r="F11" s="22">
        <v>5</v>
      </c>
      <c r="G11" s="54">
        <v>6</v>
      </c>
      <c r="H11" s="54">
        <v>7</v>
      </c>
      <c r="I11" s="54">
        <v>8</v>
      </c>
      <c r="J11" s="54">
        <v>9</v>
      </c>
      <c r="K11" s="54">
        <v>10</v>
      </c>
    </row>
    <row r="12" spans="1:11" ht="33.75" customHeight="1" x14ac:dyDescent="0.25">
      <c r="A12" s="23">
        <v>1</v>
      </c>
      <c r="B12" s="169" t="s">
        <v>15</v>
      </c>
      <c r="C12" s="170"/>
      <c r="D12" s="24" t="s">
        <v>16</v>
      </c>
      <c r="E12" s="43">
        <v>72281227</v>
      </c>
      <c r="F12" s="43"/>
      <c r="G12" s="43">
        <v>72281227</v>
      </c>
      <c r="H12" s="43">
        <v>17014707</v>
      </c>
      <c r="I12" s="43">
        <v>0</v>
      </c>
      <c r="J12" s="43">
        <v>55266520</v>
      </c>
      <c r="K12" s="43">
        <v>0</v>
      </c>
    </row>
    <row r="13" spans="1:11" ht="33.75" customHeight="1" x14ac:dyDescent="0.25">
      <c r="A13" s="25" t="s">
        <v>17</v>
      </c>
      <c r="B13" s="182" t="s">
        <v>111</v>
      </c>
      <c r="C13" s="183"/>
      <c r="D13" s="26" t="s">
        <v>16</v>
      </c>
      <c r="E13" s="44">
        <v>47288134</v>
      </c>
      <c r="F13" s="44"/>
      <c r="G13" s="44">
        <v>47288134</v>
      </c>
      <c r="H13" s="44">
        <v>7785507</v>
      </c>
      <c r="I13" s="44">
        <v>0</v>
      </c>
      <c r="J13" s="44">
        <v>39502627</v>
      </c>
      <c r="K13" s="44">
        <v>0</v>
      </c>
    </row>
    <row r="14" spans="1:11" ht="33.75" customHeight="1" x14ac:dyDescent="0.25">
      <c r="A14" s="27" t="s">
        <v>18</v>
      </c>
      <c r="B14" s="180" t="s">
        <v>112</v>
      </c>
      <c r="C14" s="181"/>
      <c r="D14" s="24" t="s">
        <v>16</v>
      </c>
      <c r="E14" s="45">
        <v>26375848</v>
      </c>
      <c r="F14" s="45"/>
      <c r="G14" s="45">
        <v>26375848</v>
      </c>
      <c r="H14" s="45">
        <v>0</v>
      </c>
      <c r="I14" s="45">
        <v>0</v>
      </c>
      <c r="J14" s="45">
        <v>26375848</v>
      </c>
      <c r="K14" s="45"/>
    </row>
    <row r="15" spans="1:11" ht="33.75" customHeight="1" x14ac:dyDescent="0.25">
      <c r="A15" s="27" t="s">
        <v>19</v>
      </c>
      <c r="B15" s="180" t="s">
        <v>113</v>
      </c>
      <c r="C15" s="181"/>
      <c r="D15" s="24" t="s">
        <v>16</v>
      </c>
      <c r="E15" s="45">
        <v>12744218</v>
      </c>
      <c r="F15" s="45"/>
      <c r="G15" s="45">
        <v>12744218</v>
      </c>
      <c r="H15" s="45">
        <v>0</v>
      </c>
      <c r="I15" s="45">
        <v>0</v>
      </c>
      <c r="J15" s="45">
        <v>12744218</v>
      </c>
      <c r="K15" s="45">
        <v>0</v>
      </c>
    </row>
    <row r="16" spans="1:11" ht="33.75" customHeight="1" x14ac:dyDescent="0.25">
      <c r="A16" s="27" t="s">
        <v>20</v>
      </c>
      <c r="B16" s="180" t="s">
        <v>114</v>
      </c>
      <c r="C16" s="181"/>
      <c r="D16" s="24" t="s">
        <v>16</v>
      </c>
      <c r="E16" s="45">
        <v>7785507</v>
      </c>
      <c r="F16" s="45"/>
      <c r="G16" s="45">
        <v>7785507</v>
      </c>
      <c r="H16" s="45">
        <v>7785507</v>
      </c>
      <c r="I16" s="45">
        <v>0</v>
      </c>
      <c r="J16" s="45">
        <v>0</v>
      </c>
      <c r="K16" s="45">
        <v>0</v>
      </c>
    </row>
    <row r="17" spans="1:11" ht="33.75" customHeight="1" x14ac:dyDescent="0.25">
      <c r="A17" s="28" t="s">
        <v>21</v>
      </c>
      <c r="B17" s="197" t="s">
        <v>129</v>
      </c>
      <c r="C17" s="198"/>
      <c r="D17" s="29" t="s">
        <v>16</v>
      </c>
      <c r="E17" s="46">
        <v>382561</v>
      </c>
      <c r="F17" s="46"/>
      <c r="G17" s="46">
        <v>382561</v>
      </c>
      <c r="H17" s="46">
        <v>0</v>
      </c>
      <c r="I17" s="46">
        <v>0</v>
      </c>
      <c r="J17" s="46">
        <v>382561</v>
      </c>
      <c r="K17" s="46">
        <v>0</v>
      </c>
    </row>
    <row r="18" spans="1:11" ht="33.75" customHeight="1" x14ac:dyDescent="0.25">
      <c r="A18" s="25" t="s">
        <v>22</v>
      </c>
      <c r="B18" s="182" t="s">
        <v>23</v>
      </c>
      <c r="C18" s="183"/>
      <c r="D18" s="26" t="s">
        <v>16</v>
      </c>
      <c r="E18" s="44">
        <v>1363196</v>
      </c>
      <c r="F18" s="44"/>
      <c r="G18" s="44">
        <v>1363196</v>
      </c>
      <c r="H18" s="44">
        <v>1363196</v>
      </c>
      <c r="I18" s="44">
        <v>0</v>
      </c>
      <c r="J18" s="44">
        <v>0</v>
      </c>
      <c r="K18" s="44">
        <v>0</v>
      </c>
    </row>
    <row r="19" spans="1:11" ht="33.75" customHeight="1" x14ac:dyDescent="0.25">
      <c r="A19" s="27" t="s">
        <v>24</v>
      </c>
      <c r="B19" s="180" t="s">
        <v>25</v>
      </c>
      <c r="C19" s="181"/>
      <c r="D19" s="24" t="s">
        <v>16</v>
      </c>
      <c r="E19" s="45">
        <v>0</v>
      </c>
      <c r="F19" s="45"/>
      <c r="G19" s="45">
        <v>0</v>
      </c>
      <c r="H19" s="45">
        <v>0</v>
      </c>
      <c r="I19" s="45">
        <v>0</v>
      </c>
      <c r="J19" s="45">
        <v>0</v>
      </c>
      <c r="K19" s="45">
        <v>0</v>
      </c>
    </row>
    <row r="20" spans="1:11" ht="33.75" customHeight="1" x14ac:dyDescent="0.25">
      <c r="A20" s="27" t="s">
        <v>26</v>
      </c>
      <c r="B20" s="180" t="s">
        <v>27</v>
      </c>
      <c r="C20" s="181"/>
      <c r="D20" s="24" t="s">
        <v>16</v>
      </c>
      <c r="E20" s="45">
        <v>1363196</v>
      </c>
      <c r="F20" s="45"/>
      <c r="G20" s="45">
        <v>1363196</v>
      </c>
      <c r="H20" s="45">
        <v>1363196</v>
      </c>
      <c r="I20" s="45">
        <v>0</v>
      </c>
      <c r="J20" s="45">
        <v>0</v>
      </c>
      <c r="K20" s="45">
        <v>0</v>
      </c>
    </row>
    <row r="21" spans="1:11" ht="33.75" customHeight="1" x14ac:dyDescent="0.25">
      <c r="A21" s="25" t="s">
        <v>28</v>
      </c>
      <c r="B21" s="182" t="s">
        <v>29</v>
      </c>
      <c r="C21" s="183"/>
      <c r="D21" s="26" t="s">
        <v>16</v>
      </c>
      <c r="E21" s="40">
        <v>2215642</v>
      </c>
      <c r="F21" s="40"/>
      <c r="G21" s="40">
        <v>2215642</v>
      </c>
      <c r="H21" s="40">
        <v>877121</v>
      </c>
      <c r="I21" s="40">
        <v>0</v>
      </c>
      <c r="J21" s="40">
        <v>1338521</v>
      </c>
      <c r="K21" s="40">
        <v>0</v>
      </c>
    </row>
    <row r="22" spans="1:11" ht="33.75" customHeight="1" x14ac:dyDescent="0.25">
      <c r="A22" s="27" t="s">
        <v>30</v>
      </c>
      <c r="B22" s="180" t="s">
        <v>31</v>
      </c>
      <c r="C22" s="181"/>
      <c r="D22" s="24" t="s">
        <v>16</v>
      </c>
      <c r="E22" s="41">
        <v>532850</v>
      </c>
      <c r="F22" s="41"/>
      <c r="G22" s="41">
        <v>532850</v>
      </c>
      <c r="H22" s="41">
        <v>0</v>
      </c>
      <c r="I22" s="41">
        <v>0</v>
      </c>
      <c r="J22" s="41">
        <v>532850</v>
      </c>
      <c r="K22" s="41">
        <v>0</v>
      </c>
    </row>
    <row r="23" spans="1:11" ht="33.75" customHeight="1" x14ac:dyDescent="0.25">
      <c r="A23" s="27" t="s">
        <v>32</v>
      </c>
      <c r="B23" s="180" t="s">
        <v>110</v>
      </c>
      <c r="C23" s="181"/>
      <c r="D23" s="24" t="s">
        <v>16</v>
      </c>
      <c r="E23" s="42">
        <v>805671</v>
      </c>
      <c r="F23" s="42"/>
      <c r="G23" s="42">
        <v>805671</v>
      </c>
      <c r="H23" s="42">
        <v>0</v>
      </c>
      <c r="I23" s="42">
        <v>0</v>
      </c>
      <c r="J23" s="42">
        <v>805671</v>
      </c>
      <c r="K23" s="41">
        <v>0</v>
      </c>
    </row>
    <row r="24" spans="1:11" ht="33.75" customHeight="1" x14ac:dyDescent="0.25">
      <c r="A24" s="27" t="s">
        <v>33</v>
      </c>
      <c r="B24" s="180" t="s">
        <v>120</v>
      </c>
      <c r="C24" s="181"/>
      <c r="D24" s="24" t="s">
        <v>16</v>
      </c>
      <c r="E24" s="42">
        <v>877121</v>
      </c>
      <c r="F24" s="42"/>
      <c r="G24" s="42">
        <v>877121</v>
      </c>
      <c r="H24" s="42">
        <v>877121</v>
      </c>
      <c r="I24" s="41">
        <v>0</v>
      </c>
      <c r="J24" s="41">
        <v>0</v>
      </c>
      <c r="K24" s="41">
        <v>0</v>
      </c>
    </row>
    <row r="25" spans="1:11" ht="33.75" customHeight="1" x14ac:dyDescent="0.25">
      <c r="A25" s="27"/>
      <c r="B25" s="180" t="s">
        <v>125</v>
      </c>
      <c r="C25" s="181"/>
      <c r="D25" s="24"/>
      <c r="E25" s="42">
        <v>0</v>
      </c>
      <c r="F25" s="42"/>
      <c r="G25" s="42">
        <v>0</v>
      </c>
      <c r="H25" s="42"/>
      <c r="I25" s="41"/>
      <c r="J25" s="41"/>
      <c r="K25" s="41"/>
    </row>
    <row r="26" spans="1:11" ht="33.75" customHeight="1" x14ac:dyDescent="0.25">
      <c r="A26" s="25" t="s">
        <v>34</v>
      </c>
      <c r="B26" s="182" t="s">
        <v>35</v>
      </c>
      <c r="C26" s="183"/>
      <c r="D26" s="26" t="s">
        <v>16</v>
      </c>
      <c r="E26" s="44">
        <v>21414255</v>
      </c>
      <c r="F26" s="44"/>
      <c r="G26" s="44">
        <v>21414255</v>
      </c>
      <c r="H26" s="44">
        <v>6988883</v>
      </c>
      <c r="I26" s="44">
        <v>0</v>
      </c>
      <c r="J26" s="44">
        <v>14425372</v>
      </c>
      <c r="K26" s="44">
        <v>0</v>
      </c>
    </row>
    <row r="27" spans="1:11" ht="33.75" customHeight="1" x14ac:dyDescent="0.25">
      <c r="A27" s="27" t="s">
        <v>36</v>
      </c>
      <c r="B27" s="169" t="s">
        <v>37</v>
      </c>
      <c r="C27" s="170"/>
      <c r="D27" s="24" t="s">
        <v>16</v>
      </c>
      <c r="E27" s="45">
        <v>15357026</v>
      </c>
      <c r="F27" s="45"/>
      <c r="G27" s="45">
        <v>15357026</v>
      </c>
      <c r="H27" s="45">
        <v>6988883</v>
      </c>
      <c r="I27" s="45">
        <v>0</v>
      </c>
      <c r="J27" s="45">
        <v>8368143</v>
      </c>
      <c r="K27" s="45">
        <v>0</v>
      </c>
    </row>
    <row r="28" spans="1:11" ht="33.75" customHeight="1" x14ac:dyDescent="0.25">
      <c r="A28" s="27" t="s">
        <v>38</v>
      </c>
      <c r="B28" s="169" t="s">
        <v>39</v>
      </c>
      <c r="C28" s="170"/>
      <c r="D28" s="24" t="s">
        <v>16</v>
      </c>
      <c r="E28" s="45">
        <v>204448</v>
      </c>
      <c r="F28" s="45"/>
      <c r="G28" s="45">
        <v>204448</v>
      </c>
      <c r="H28" s="45"/>
      <c r="I28" s="45"/>
      <c r="J28" s="45">
        <v>204448</v>
      </c>
      <c r="K28" s="45"/>
    </row>
    <row r="29" spans="1:11" ht="33.75" customHeight="1" x14ac:dyDescent="0.25">
      <c r="A29" s="27" t="s">
        <v>40</v>
      </c>
      <c r="B29" s="169" t="s">
        <v>127</v>
      </c>
      <c r="C29" s="170"/>
      <c r="D29" s="24" t="s">
        <v>16</v>
      </c>
      <c r="E29" s="45">
        <v>671020</v>
      </c>
      <c r="F29" s="45"/>
      <c r="G29" s="45">
        <v>671020</v>
      </c>
      <c r="H29" s="45">
        <v>0</v>
      </c>
      <c r="I29" s="45">
        <v>0</v>
      </c>
      <c r="J29" s="45">
        <v>671020</v>
      </c>
      <c r="K29" s="45">
        <v>0</v>
      </c>
    </row>
    <row r="30" spans="1:11" ht="33.75" customHeight="1" x14ac:dyDescent="0.25">
      <c r="A30" s="27" t="s">
        <v>41</v>
      </c>
      <c r="B30" s="169" t="s">
        <v>103</v>
      </c>
      <c r="C30" s="170"/>
      <c r="D30" s="24" t="s">
        <v>16</v>
      </c>
      <c r="E30" s="45">
        <v>4133905</v>
      </c>
      <c r="F30" s="45"/>
      <c r="G30" s="45">
        <v>4133905</v>
      </c>
      <c r="H30" s="45"/>
      <c r="I30" s="45"/>
      <c r="J30" s="45">
        <v>4133905</v>
      </c>
      <c r="K30" s="45"/>
    </row>
    <row r="31" spans="1:11" ht="33.75" customHeight="1" x14ac:dyDescent="0.25">
      <c r="A31" s="27" t="s">
        <v>118</v>
      </c>
      <c r="B31" s="169" t="s">
        <v>119</v>
      </c>
      <c r="C31" s="170"/>
      <c r="D31" s="24" t="s">
        <v>16</v>
      </c>
      <c r="E31" s="45">
        <v>1047856</v>
      </c>
      <c r="F31" s="45"/>
      <c r="G31" s="45">
        <v>1047856</v>
      </c>
      <c r="H31" s="45"/>
      <c r="I31" s="45"/>
      <c r="J31" s="45">
        <v>1047856</v>
      </c>
      <c r="K31" s="45"/>
    </row>
    <row r="32" spans="1:11" ht="33.75" customHeight="1" x14ac:dyDescent="0.25">
      <c r="A32" s="25" t="s">
        <v>42</v>
      </c>
      <c r="B32" s="182" t="s">
        <v>43</v>
      </c>
      <c r="C32" s="183"/>
      <c r="D32" s="26" t="s">
        <v>16</v>
      </c>
      <c r="E32" s="47">
        <v>71894308.016000003</v>
      </c>
      <c r="F32" s="44"/>
      <c r="G32" s="47">
        <v>71894308.016000003</v>
      </c>
      <c r="H32" s="47">
        <v>0</v>
      </c>
      <c r="I32" s="47">
        <v>0</v>
      </c>
      <c r="J32" s="47">
        <v>37754725.016000003</v>
      </c>
      <c r="K32" s="47">
        <v>34139583</v>
      </c>
    </row>
    <row r="33" spans="1:11" ht="33.75" customHeight="1" x14ac:dyDescent="0.25">
      <c r="A33" s="23" t="s">
        <v>44</v>
      </c>
      <c r="B33" s="169" t="s">
        <v>45</v>
      </c>
      <c r="C33" s="170"/>
      <c r="D33" s="30" t="s">
        <v>16</v>
      </c>
      <c r="E33" s="31">
        <v>69603821</v>
      </c>
      <c r="F33" s="31"/>
      <c r="G33" s="31">
        <v>69603821</v>
      </c>
      <c r="H33" s="31">
        <v>0</v>
      </c>
      <c r="I33" s="31">
        <v>0</v>
      </c>
      <c r="J33" s="31">
        <v>35721353</v>
      </c>
      <c r="K33" s="31">
        <v>33882468</v>
      </c>
    </row>
    <row r="34" spans="1:11" ht="48" customHeight="1" x14ac:dyDescent="0.25">
      <c r="A34" s="23" t="s">
        <v>46</v>
      </c>
      <c r="B34" s="184" t="s">
        <v>115</v>
      </c>
      <c r="C34" s="185"/>
      <c r="D34" s="24" t="s">
        <v>16</v>
      </c>
      <c r="E34" s="31">
        <v>59043247</v>
      </c>
      <c r="F34" s="31"/>
      <c r="G34" s="31">
        <v>59043247</v>
      </c>
      <c r="H34" s="32">
        <v>0</v>
      </c>
      <c r="I34" s="32">
        <v>0</v>
      </c>
      <c r="J34" s="31">
        <v>25231975</v>
      </c>
      <c r="K34" s="31">
        <v>33811272</v>
      </c>
    </row>
    <row r="35" spans="1:11" ht="31.5" customHeight="1" x14ac:dyDescent="0.25">
      <c r="A35" s="27" t="s">
        <v>47</v>
      </c>
      <c r="B35" s="169" t="s">
        <v>48</v>
      </c>
      <c r="C35" s="170"/>
      <c r="D35" s="30" t="s">
        <v>16</v>
      </c>
      <c r="E35" s="31">
        <v>2255271</v>
      </c>
      <c r="F35" s="33"/>
      <c r="G35" s="33">
        <v>2255271</v>
      </c>
      <c r="H35" s="33"/>
      <c r="I35" s="34"/>
      <c r="J35" s="33">
        <v>1621942</v>
      </c>
      <c r="K35" s="33">
        <v>633329</v>
      </c>
    </row>
    <row r="36" spans="1:11" ht="31.5" customHeight="1" x14ac:dyDescent="0.25">
      <c r="A36" s="27" t="s">
        <v>49</v>
      </c>
      <c r="B36" s="169" t="s">
        <v>50</v>
      </c>
      <c r="C36" s="170"/>
      <c r="D36" s="24" t="s">
        <v>16</v>
      </c>
      <c r="E36" s="31">
        <v>8502042</v>
      </c>
      <c r="F36" s="33"/>
      <c r="G36" s="33">
        <v>8502042</v>
      </c>
      <c r="H36" s="33">
        <v>0</v>
      </c>
      <c r="I36" s="33"/>
      <c r="J36" s="33">
        <v>3609890</v>
      </c>
      <c r="K36" s="33">
        <v>4892152</v>
      </c>
    </row>
    <row r="37" spans="1:11" ht="31.5" customHeight="1" x14ac:dyDescent="0.25">
      <c r="A37" s="27" t="s">
        <v>51</v>
      </c>
      <c r="B37" s="169" t="s">
        <v>52</v>
      </c>
      <c r="C37" s="170"/>
      <c r="D37" s="24" t="s">
        <v>16</v>
      </c>
      <c r="E37" s="31">
        <v>2487967</v>
      </c>
      <c r="F37" s="33"/>
      <c r="G37" s="33">
        <v>2487967</v>
      </c>
      <c r="H37" s="33"/>
      <c r="I37" s="33"/>
      <c r="J37" s="33">
        <v>1271160</v>
      </c>
      <c r="K37" s="33">
        <v>1216807</v>
      </c>
    </row>
    <row r="38" spans="1:11" ht="31.5" customHeight="1" x14ac:dyDescent="0.25">
      <c r="A38" s="27" t="s">
        <v>53</v>
      </c>
      <c r="B38" s="169" t="s">
        <v>54</v>
      </c>
      <c r="C38" s="170"/>
      <c r="D38" s="24" t="s">
        <v>16</v>
      </c>
      <c r="E38" s="31">
        <v>7879251</v>
      </c>
      <c r="F38" s="33"/>
      <c r="G38" s="33">
        <v>7879251</v>
      </c>
      <c r="H38" s="33"/>
      <c r="I38" s="33"/>
      <c r="J38" s="33">
        <v>1987733</v>
      </c>
      <c r="K38" s="33">
        <v>5891518</v>
      </c>
    </row>
    <row r="39" spans="1:11" ht="31.5" customHeight="1" x14ac:dyDescent="0.25">
      <c r="A39" s="27" t="s">
        <v>55</v>
      </c>
      <c r="B39" s="169" t="s">
        <v>56</v>
      </c>
      <c r="C39" s="170"/>
      <c r="D39" s="24" t="s">
        <v>16</v>
      </c>
      <c r="E39" s="31">
        <v>15165534</v>
      </c>
      <c r="F39" s="33"/>
      <c r="G39" s="35">
        <v>15165534</v>
      </c>
      <c r="H39" s="33"/>
      <c r="I39" s="33"/>
      <c r="J39" s="35">
        <v>3878316</v>
      </c>
      <c r="K39" s="35">
        <v>11287218</v>
      </c>
    </row>
    <row r="40" spans="1:11" ht="31.5" customHeight="1" x14ac:dyDescent="0.25">
      <c r="A40" s="27" t="s">
        <v>57</v>
      </c>
      <c r="B40" s="169" t="s">
        <v>58</v>
      </c>
      <c r="C40" s="170"/>
      <c r="D40" s="24" t="s">
        <v>16</v>
      </c>
      <c r="E40" s="31">
        <v>2908280</v>
      </c>
      <c r="F40" s="33"/>
      <c r="G40" s="33">
        <v>2908280</v>
      </c>
      <c r="H40" s="33">
        <v>0</v>
      </c>
      <c r="I40" s="33"/>
      <c r="J40" s="33">
        <v>1723584</v>
      </c>
      <c r="K40" s="33">
        <v>1184696</v>
      </c>
    </row>
    <row r="41" spans="1:11" ht="31.5" customHeight="1" x14ac:dyDescent="0.25">
      <c r="A41" s="27" t="s">
        <v>59</v>
      </c>
      <c r="B41" s="169" t="s">
        <v>60</v>
      </c>
      <c r="C41" s="170"/>
      <c r="D41" s="24" t="s">
        <v>16</v>
      </c>
      <c r="E41" s="31">
        <v>742471</v>
      </c>
      <c r="F41" s="33"/>
      <c r="G41" s="33">
        <v>742471</v>
      </c>
      <c r="H41" s="33"/>
      <c r="I41" s="33"/>
      <c r="J41" s="33">
        <v>470139</v>
      </c>
      <c r="K41" s="33">
        <v>272332</v>
      </c>
    </row>
    <row r="42" spans="1:11" ht="31.5" customHeight="1" x14ac:dyDescent="0.25">
      <c r="A42" s="27" t="s">
        <v>61</v>
      </c>
      <c r="B42" s="169" t="s">
        <v>126</v>
      </c>
      <c r="C42" s="170"/>
      <c r="D42" s="24" t="s">
        <v>16</v>
      </c>
      <c r="E42" s="31">
        <v>4857184</v>
      </c>
      <c r="F42" s="33"/>
      <c r="G42" s="33">
        <v>4857184</v>
      </c>
      <c r="H42" s="33"/>
      <c r="I42" s="33"/>
      <c r="J42" s="33">
        <v>1979554</v>
      </c>
      <c r="K42" s="33">
        <v>2877630</v>
      </c>
    </row>
    <row r="43" spans="1:11" ht="31.5" customHeight="1" x14ac:dyDescent="0.25">
      <c r="A43" s="27" t="s">
        <v>62</v>
      </c>
      <c r="B43" s="169" t="s">
        <v>63</v>
      </c>
      <c r="C43" s="170"/>
      <c r="D43" s="24" t="s">
        <v>16</v>
      </c>
      <c r="E43" s="31">
        <v>2403414</v>
      </c>
      <c r="F43" s="33"/>
      <c r="G43" s="33">
        <v>2403414</v>
      </c>
      <c r="H43" s="33"/>
      <c r="I43" s="33"/>
      <c r="J43" s="33">
        <v>933808</v>
      </c>
      <c r="K43" s="33">
        <v>1469606</v>
      </c>
    </row>
    <row r="44" spans="1:11" ht="31.5" customHeight="1" x14ac:dyDescent="0.25">
      <c r="A44" s="27" t="s">
        <v>64</v>
      </c>
      <c r="B44" s="169" t="s">
        <v>65</v>
      </c>
      <c r="C44" s="170"/>
      <c r="D44" s="24" t="s">
        <v>16</v>
      </c>
      <c r="E44" s="31">
        <v>9507362</v>
      </c>
      <c r="F44" s="33"/>
      <c r="G44" s="33">
        <v>9507362</v>
      </c>
      <c r="H44" s="33"/>
      <c r="I44" s="33"/>
      <c r="J44" s="35">
        <v>5997147</v>
      </c>
      <c r="K44" s="35">
        <v>3510215</v>
      </c>
    </row>
    <row r="45" spans="1:11" ht="31.5" customHeight="1" x14ac:dyDescent="0.25">
      <c r="A45" s="27" t="s">
        <v>66</v>
      </c>
      <c r="B45" s="169" t="s">
        <v>116</v>
      </c>
      <c r="C45" s="170"/>
      <c r="D45" s="24" t="s">
        <v>16</v>
      </c>
      <c r="E45" s="31">
        <v>0</v>
      </c>
      <c r="F45" s="33"/>
      <c r="G45" s="33">
        <v>0</v>
      </c>
      <c r="H45" s="33"/>
      <c r="I45" s="33"/>
      <c r="J45" s="33"/>
      <c r="K45" s="33"/>
    </row>
    <row r="46" spans="1:11" ht="31.5" customHeight="1" x14ac:dyDescent="0.25">
      <c r="A46" s="27" t="s">
        <v>67</v>
      </c>
      <c r="B46" s="169" t="s">
        <v>122</v>
      </c>
      <c r="C46" s="170"/>
      <c r="D46" s="24" t="s">
        <v>16</v>
      </c>
      <c r="E46" s="31">
        <v>50031</v>
      </c>
      <c r="F46" s="33"/>
      <c r="G46" s="33">
        <v>50031</v>
      </c>
      <c r="H46" s="33"/>
      <c r="I46" s="33"/>
      <c r="J46" s="33">
        <v>12888</v>
      </c>
      <c r="K46" s="33">
        <v>37143</v>
      </c>
    </row>
    <row r="47" spans="1:11" ht="31.5" customHeight="1" x14ac:dyDescent="0.25">
      <c r="A47" s="27" t="s">
        <v>124</v>
      </c>
      <c r="B47" s="169" t="s">
        <v>123</v>
      </c>
      <c r="C47" s="170"/>
      <c r="D47" s="24" t="s">
        <v>16</v>
      </c>
      <c r="E47" s="31">
        <v>2284440</v>
      </c>
      <c r="F47" s="33"/>
      <c r="G47" s="33">
        <v>2284440</v>
      </c>
      <c r="H47" s="33"/>
      <c r="I47" s="33"/>
      <c r="J47" s="33">
        <v>1745814</v>
      </c>
      <c r="K47" s="33">
        <v>538626</v>
      </c>
    </row>
    <row r="48" spans="1:11" ht="31.5" customHeight="1" x14ac:dyDescent="0.25">
      <c r="A48" s="23" t="s">
        <v>68</v>
      </c>
      <c r="B48" s="169" t="s">
        <v>106</v>
      </c>
      <c r="C48" s="170"/>
      <c r="D48" s="24" t="s">
        <v>16</v>
      </c>
      <c r="E48" s="31">
        <v>10560574</v>
      </c>
      <c r="F48" s="33"/>
      <c r="G48" s="33">
        <v>10560574</v>
      </c>
      <c r="H48" s="33">
        <v>0</v>
      </c>
      <c r="I48" s="33"/>
      <c r="J48" s="33">
        <v>10489378</v>
      </c>
      <c r="K48" s="33">
        <v>71196</v>
      </c>
    </row>
    <row r="49" spans="1:11" ht="34.5" customHeight="1" x14ac:dyDescent="0.25">
      <c r="A49" s="27" t="s">
        <v>69</v>
      </c>
      <c r="B49" s="180" t="s">
        <v>70</v>
      </c>
      <c r="C49" s="181"/>
      <c r="D49" s="24" t="s">
        <v>16</v>
      </c>
      <c r="E49" s="33"/>
      <c r="F49" s="33"/>
      <c r="G49" s="33"/>
      <c r="H49" s="33"/>
      <c r="I49" s="33"/>
      <c r="J49" s="33"/>
      <c r="K49" s="33">
        <v>0</v>
      </c>
    </row>
    <row r="50" spans="1:11" ht="31.5" customHeight="1" x14ac:dyDescent="0.25">
      <c r="A50" s="23" t="s">
        <v>71</v>
      </c>
      <c r="B50" s="169" t="s">
        <v>72</v>
      </c>
      <c r="C50" s="170"/>
      <c r="D50" s="24" t="s">
        <v>16</v>
      </c>
      <c r="E50" s="31">
        <v>0</v>
      </c>
      <c r="F50" s="31"/>
      <c r="G50" s="33">
        <v>0</v>
      </c>
      <c r="H50" s="33">
        <v>0</v>
      </c>
      <c r="I50" s="33">
        <v>0</v>
      </c>
      <c r="J50" s="33">
        <v>0</v>
      </c>
      <c r="K50" s="33">
        <v>0</v>
      </c>
    </row>
    <row r="51" spans="1:11" ht="28.5" customHeight="1" x14ac:dyDescent="0.25">
      <c r="A51" s="23" t="s">
        <v>73</v>
      </c>
      <c r="B51" s="169" t="s">
        <v>74</v>
      </c>
      <c r="C51" s="170"/>
      <c r="D51" s="24" t="s">
        <v>16</v>
      </c>
      <c r="E51" s="45">
        <v>2044227.0160000001</v>
      </c>
      <c r="F51" s="45"/>
      <c r="G51" s="48">
        <v>2044227.0160000001</v>
      </c>
      <c r="H51" s="48">
        <v>0</v>
      </c>
      <c r="I51" s="48">
        <v>0</v>
      </c>
      <c r="J51" s="48">
        <v>2024912.0160000001</v>
      </c>
      <c r="K51" s="48">
        <v>19315</v>
      </c>
    </row>
    <row r="52" spans="1:11" ht="28.5" customHeight="1" x14ac:dyDescent="0.25">
      <c r="A52" s="27" t="s">
        <v>75</v>
      </c>
      <c r="B52" s="180" t="s">
        <v>76</v>
      </c>
      <c r="C52" s="181"/>
      <c r="D52" s="24" t="s">
        <v>16</v>
      </c>
      <c r="E52" s="45">
        <v>46663.016000000003</v>
      </c>
      <c r="F52" s="45"/>
      <c r="G52" s="48">
        <v>46663.016000000003</v>
      </c>
      <c r="H52" s="48">
        <v>0</v>
      </c>
      <c r="I52" s="48">
        <v>0</v>
      </c>
      <c r="J52" s="48">
        <v>27348.016</v>
      </c>
      <c r="K52" s="48">
        <v>19315</v>
      </c>
    </row>
    <row r="53" spans="1:11" ht="28.5" customHeight="1" x14ac:dyDescent="0.25">
      <c r="A53" s="27" t="s">
        <v>77</v>
      </c>
      <c r="B53" s="180" t="s">
        <v>121</v>
      </c>
      <c r="C53" s="181"/>
      <c r="D53" s="24" t="s">
        <v>16</v>
      </c>
      <c r="E53" s="45">
        <v>1997564</v>
      </c>
      <c r="F53" s="45"/>
      <c r="G53" s="48">
        <v>1997564</v>
      </c>
      <c r="H53" s="48">
        <v>0</v>
      </c>
      <c r="I53" s="48">
        <v>0</v>
      </c>
      <c r="J53" s="48">
        <v>1997564</v>
      </c>
      <c r="K53" s="48">
        <v>0</v>
      </c>
    </row>
    <row r="54" spans="1:11" ht="28.5" customHeight="1" x14ac:dyDescent="0.25">
      <c r="A54" s="27" t="s">
        <v>78</v>
      </c>
      <c r="B54" s="180" t="s">
        <v>79</v>
      </c>
      <c r="C54" s="181"/>
      <c r="D54" s="24" t="s">
        <v>16</v>
      </c>
      <c r="E54" s="45">
        <v>0</v>
      </c>
      <c r="F54" s="45"/>
      <c r="G54" s="48">
        <v>0</v>
      </c>
      <c r="H54" s="48">
        <v>0</v>
      </c>
      <c r="I54" s="48">
        <v>0</v>
      </c>
      <c r="J54" s="48">
        <v>0</v>
      </c>
      <c r="K54" s="48">
        <v>0</v>
      </c>
    </row>
    <row r="55" spans="1:11" ht="35.25" customHeight="1" x14ac:dyDescent="0.25">
      <c r="A55" s="23" t="s">
        <v>80</v>
      </c>
      <c r="B55" s="169" t="s">
        <v>81</v>
      </c>
      <c r="C55" s="170"/>
      <c r="D55" s="30" t="s">
        <v>16</v>
      </c>
      <c r="E55" s="45">
        <v>0</v>
      </c>
      <c r="F55" s="45"/>
      <c r="G55" s="48">
        <v>0</v>
      </c>
      <c r="H55" s="48">
        <v>0</v>
      </c>
      <c r="I55" s="48">
        <v>0</v>
      </c>
      <c r="J55" s="48">
        <v>0</v>
      </c>
      <c r="K55" s="48">
        <v>0</v>
      </c>
    </row>
    <row r="56" spans="1:11" ht="28.5" customHeight="1" x14ac:dyDescent="0.25">
      <c r="A56" s="23" t="s">
        <v>82</v>
      </c>
      <c r="B56" s="169" t="s">
        <v>83</v>
      </c>
      <c r="C56" s="170"/>
      <c r="D56" s="24" t="s">
        <v>16</v>
      </c>
      <c r="E56" s="45">
        <v>246260</v>
      </c>
      <c r="F56" s="45"/>
      <c r="G56" s="48">
        <v>246260</v>
      </c>
      <c r="H56" s="48">
        <v>0</v>
      </c>
      <c r="I56" s="48">
        <v>0</v>
      </c>
      <c r="J56" s="48">
        <v>8460</v>
      </c>
      <c r="K56" s="48">
        <v>237800</v>
      </c>
    </row>
    <row r="57" spans="1:11" ht="36" customHeight="1" x14ac:dyDescent="0.25">
      <c r="A57" s="23" t="s">
        <v>84</v>
      </c>
      <c r="B57" s="171" t="s">
        <v>85</v>
      </c>
      <c r="C57" s="172"/>
      <c r="D57" s="24" t="s">
        <v>16</v>
      </c>
      <c r="E57" s="45">
        <v>0</v>
      </c>
      <c r="F57" s="45"/>
      <c r="G57" s="45">
        <v>0</v>
      </c>
      <c r="H57" s="45">
        <v>0</v>
      </c>
      <c r="I57" s="45">
        <v>0</v>
      </c>
      <c r="J57" s="45">
        <v>0</v>
      </c>
      <c r="K57" s="45">
        <v>0</v>
      </c>
    </row>
    <row r="58" spans="1:11" ht="28.5" customHeight="1" x14ac:dyDescent="0.25">
      <c r="A58" s="23" t="s">
        <v>86</v>
      </c>
      <c r="B58" s="173" t="s">
        <v>105</v>
      </c>
      <c r="C58" s="65" t="s">
        <v>87</v>
      </c>
      <c r="D58" s="24" t="s">
        <v>16</v>
      </c>
      <c r="E58" s="43">
        <v>386918.98399999738</v>
      </c>
      <c r="F58" s="45"/>
      <c r="G58" s="43">
        <v>386918.98399999738</v>
      </c>
      <c r="H58" s="45"/>
      <c r="I58" s="45"/>
      <c r="J58" s="45"/>
      <c r="K58" s="45"/>
    </row>
    <row r="59" spans="1:11" ht="28.5" customHeight="1" x14ac:dyDescent="0.25">
      <c r="A59" s="23" t="s">
        <v>88</v>
      </c>
      <c r="B59" s="174"/>
      <c r="C59" s="65" t="s">
        <v>89</v>
      </c>
      <c r="D59" s="24" t="s">
        <v>90</v>
      </c>
      <c r="E59" s="36">
        <v>0.53529664625089635</v>
      </c>
      <c r="F59" s="49"/>
      <c r="G59" s="36">
        <v>0.53529664625089635</v>
      </c>
      <c r="H59" s="45"/>
      <c r="I59" s="45"/>
      <c r="J59" s="45"/>
      <c r="K59" s="45"/>
    </row>
    <row r="60" spans="1:11" ht="28.5" customHeight="1" x14ac:dyDescent="0.25">
      <c r="A60" s="23" t="s">
        <v>91</v>
      </c>
      <c r="B60" s="173" t="s">
        <v>107</v>
      </c>
      <c r="C60" s="65"/>
      <c r="D60" s="24" t="s">
        <v>16</v>
      </c>
      <c r="E60" s="37">
        <v>386918.98399999738</v>
      </c>
      <c r="F60" s="38"/>
      <c r="G60" s="37">
        <v>386918.98399999738</v>
      </c>
      <c r="H60" s="38"/>
      <c r="I60" s="38"/>
      <c r="J60" s="38"/>
      <c r="K60" s="38"/>
    </row>
    <row r="61" spans="1:11" ht="28.5" customHeight="1" x14ac:dyDescent="0.25">
      <c r="A61" s="23" t="s">
        <v>108</v>
      </c>
      <c r="B61" s="174"/>
      <c r="C61" s="65"/>
      <c r="D61" s="24" t="s">
        <v>90</v>
      </c>
      <c r="E61" s="36">
        <v>0.53529664625089635</v>
      </c>
      <c r="F61" s="39"/>
      <c r="G61" s="36">
        <v>0.53529664625089635</v>
      </c>
      <c r="H61" s="38"/>
      <c r="I61" s="38"/>
      <c r="J61" s="38"/>
      <c r="K61" s="38"/>
    </row>
    <row r="62" spans="1:11" ht="28.5" customHeight="1" x14ac:dyDescent="0.25">
      <c r="A62" s="23" t="s">
        <v>109</v>
      </c>
      <c r="B62" s="175" t="s">
        <v>92</v>
      </c>
      <c r="C62" s="176"/>
      <c r="D62" s="24" t="s">
        <v>16</v>
      </c>
      <c r="E62" s="43">
        <v>71648048.016000003</v>
      </c>
      <c r="F62" s="45"/>
      <c r="G62" s="43">
        <v>71648048.016000003</v>
      </c>
      <c r="H62" s="43"/>
      <c r="I62" s="43"/>
      <c r="J62" s="43"/>
      <c r="K62" s="45"/>
    </row>
    <row r="63" spans="1:11" ht="28.5" customHeight="1" x14ac:dyDescent="0.3">
      <c r="A63" s="177"/>
      <c r="B63" s="177"/>
      <c r="C63" s="177"/>
      <c r="D63" s="177"/>
      <c r="E63" s="177"/>
      <c r="F63" s="177"/>
      <c r="G63" s="177"/>
      <c r="H63" s="177"/>
      <c r="I63" s="177"/>
      <c r="J63" s="177"/>
      <c r="K63" s="177"/>
    </row>
    <row r="64" spans="1:11" ht="28.5" customHeight="1" x14ac:dyDescent="0.25">
      <c r="A64" s="20"/>
      <c r="B64" s="12"/>
      <c r="C64" s="13"/>
      <c r="D64" s="13"/>
      <c r="E64" s="50"/>
      <c r="G64" s="51"/>
      <c r="I64" s="14"/>
      <c r="J64" s="14"/>
      <c r="K64" s="14"/>
    </row>
    <row r="65" spans="1:11" ht="28.5" customHeight="1" x14ac:dyDescent="0.25">
      <c r="A65" s="20"/>
      <c r="B65" s="12"/>
      <c r="C65" s="13"/>
      <c r="D65" s="13"/>
      <c r="E65" s="13"/>
      <c r="I65" s="15"/>
      <c r="J65" s="14"/>
      <c r="K65" s="15"/>
    </row>
    <row r="66" spans="1:11" ht="21" customHeight="1" x14ac:dyDescent="0.25">
      <c r="A66" s="20" t="s">
        <v>93</v>
      </c>
      <c r="B66" s="4"/>
      <c r="C66" s="5"/>
      <c r="D66" s="5" t="s">
        <v>94</v>
      </c>
      <c r="E66" s="5"/>
      <c r="F66" s="5"/>
      <c r="G66" s="6"/>
      <c r="H66" s="7"/>
      <c r="I66" s="8" t="s">
        <v>95</v>
      </c>
      <c r="J66" s="9"/>
      <c r="K66" s="9"/>
    </row>
    <row r="67" spans="1:11" ht="20.25" x14ac:dyDescent="0.3">
      <c r="A67" s="178" t="s">
        <v>96</v>
      </c>
      <c r="B67" s="178"/>
      <c r="C67" s="17"/>
      <c r="D67" s="178" t="s">
        <v>117</v>
      </c>
      <c r="E67" s="178"/>
      <c r="F67" s="17"/>
      <c r="G67" s="18"/>
      <c r="H67" s="18"/>
      <c r="I67" s="178" t="s">
        <v>104</v>
      </c>
      <c r="J67" s="178"/>
      <c r="K67" s="18"/>
    </row>
    <row r="68" spans="1:11" ht="20.25" customHeight="1" x14ac:dyDescent="0.3">
      <c r="A68" s="66"/>
      <c r="B68" s="66"/>
      <c r="C68" s="18"/>
      <c r="D68" s="18"/>
      <c r="E68" s="18"/>
      <c r="F68" s="18"/>
      <c r="G68" s="18"/>
      <c r="H68" s="18"/>
      <c r="I68" s="179" t="s">
        <v>97</v>
      </c>
      <c r="J68" s="179"/>
      <c r="K68" s="18"/>
    </row>
    <row r="69" spans="1:11" ht="20.25" x14ac:dyDescent="0.3">
      <c r="A69" s="18"/>
      <c r="B69" s="18"/>
      <c r="C69" s="18"/>
      <c r="D69" s="167"/>
      <c r="E69" s="167"/>
      <c r="F69" s="18"/>
      <c r="G69" s="18"/>
      <c r="H69" s="18"/>
      <c r="I69" s="168"/>
      <c r="J69" s="168"/>
      <c r="K69" s="168"/>
    </row>
    <row r="70" spans="1:11" ht="20.25" x14ac:dyDescent="0.3">
      <c r="A70" s="18" t="s">
        <v>98</v>
      </c>
      <c r="B70" s="18"/>
      <c r="C70" s="18"/>
      <c r="D70" s="18" t="s">
        <v>99</v>
      </c>
      <c r="E70" s="18"/>
      <c r="F70" s="18"/>
      <c r="G70" s="18"/>
      <c r="H70" s="18"/>
      <c r="I70" s="18" t="s">
        <v>128</v>
      </c>
      <c r="J70" s="18"/>
      <c r="K70" s="18"/>
    </row>
    <row r="71" spans="1:11" ht="44.25" customHeight="1" x14ac:dyDescent="0.3">
      <c r="A71" s="66" t="s">
        <v>100</v>
      </c>
      <c r="B71" s="66"/>
      <c r="C71" s="66"/>
      <c r="D71" s="167" t="s">
        <v>101</v>
      </c>
      <c r="E71" s="167"/>
      <c r="F71" s="18"/>
      <c r="G71" s="18"/>
      <c r="H71" s="18"/>
      <c r="I71" s="18" t="s">
        <v>100</v>
      </c>
      <c r="J71" s="18"/>
      <c r="K71" s="66"/>
    </row>
    <row r="72" spans="1:11" ht="20.25" x14ac:dyDescent="0.3">
      <c r="A72" s="167"/>
      <c r="B72" s="167"/>
      <c r="C72" s="18"/>
      <c r="D72" s="167"/>
      <c r="E72" s="167"/>
      <c r="F72" s="18"/>
      <c r="G72" s="18"/>
      <c r="H72" s="18"/>
      <c r="I72" s="167"/>
      <c r="J72" s="167"/>
      <c r="K72" s="66"/>
    </row>
    <row r="73" spans="1:11" ht="20.25" x14ac:dyDescent="0.3">
      <c r="A73" s="66"/>
      <c r="B73" s="66"/>
      <c r="C73" s="66"/>
      <c r="D73" s="18"/>
      <c r="E73" s="18"/>
      <c r="F73" s="18"/>
      <c r="G73" s="18"/>
      <c r="H73" s="18"/>
      <c r="I73" s="18"/>
      <c r="J73" s="18"/>
      <c r="K73" s="18"/>
    </row>
    <row r="74" spans="1:11" ht="20.25" x14ac:dyDescent="0.3">
      <c r="A74" s="167"/>
      <c r="B74" s="167"/>
      <c r="C74" s="18"/>
      <c r="D74" s="167"/>
      <c r="E74" s="167"/>
      <c r="F74" s="18"/>
      <c r="G74" s="18"/>
      <c r="H74" s="18"/>
      <c r="I74" s="167"/>
      <c r="J74" s="167"/>
      <c r="K74" s="18"/>
    </row>
    <row r="75" spans="1:11" x14ac:dyDescent="0.25">
      <c r="A75" s="21"/>
      <c r="B75" s="21"/>
      <c r="C75" s="7"/>
      <c r="D75" s="7"/>
      <c r="E75" s="7"/>
      <c r="F75" s="7"/>
      <c r="G75" s="7"/>
      <c r="H75" s="7"/>
      <c r="I75" s="7"/>
      <c r="J75" s="7"/>
      <c r="K75" s="7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10"/>
      <c r="B81" s="10"/>
      <c r="C81" s="11"/>
      <c r="D81" s="11"/>
      <c r="E81" s="11"/>
      <c r="F81" s="11"/>
      <c r="G81" s="11"/>
      <c r="H81" s="11"/>
      <c r="I81" s="52"/>
      <c r="J81"/>
      <c r="K81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52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52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52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52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52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52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52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52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11"/>
      <c r="J90" s="11"/>
      <c r="K90" s="11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I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I192" s="11"/>
    </row>
  </sheetData>
  <mergeCells count="74">
    <mergeCell ref="D71:E71"/>
    <mergeCell ref="A72:B72"/>
    <mergeCell ref="D72:E72"/>
    <mergeCell ref="I72:J72"/>
    <mergeCell ref="A74:B74"/>
    <mergeCell ref="D74:E74"/>
    <mergeCell ref="I74:J74"/>
    <mergeCell ref="D69:E69"/>
    <mergeCell ref="I69:K69"/>
    <mergeCell ref="B55:C55"/>
    <mergeCell ref="B56:C56"/>
    <mergeCell ref="B57:C57"/>
    <mergeCell ref="B58:B59"/>
    <mergeCell ref="B60:B61"/>
    <mergeCell ref="B62:C62"/>
    <mergeCell ref="A63:K63"/>
    <mergeCell ref="A67:B67"/>
    <mergeCell ref="D67:E67"/>
    <mergeCell ref="I67:J67"/>
    <mergeCell ref="I68:J68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A7:K7"/>
    <mergeCell ref="H2:J2"/>
    <mergeCell ref="H3:J3"/>
    <mergeCell ref="A4:K4"/>
    <mergeCell ref="A5:K5"/>
    <mergeCell ref="A6:K6"/>
  </mergeCells>
  <conditionalFormatting sqref="F60:F61">
    <cfRule type="cellIs" dxfId="853" priority="70" stopIfTrue="1" operator="between">
      <formula>0</formula>
      <formula>0.5</formula>
    </cfRule>
    <cfRule type="cellIs" dxfId="852" priority="71" stopIfTrue="1" operator="between">
      <formula>0</formula>
      <formula>99999999999999</formula>
    </cfRule>
    <cfRule type="cellIs" dxfId="851" priority="72" stopIfTrue="1" operator="lessThan">
      <formula>0</formula>
    </cfRule>
  </conditionalFormatting>
  <conditionalFormatting sqref="H43:I48 H40:K42 K43 K45:K48 H39:I39 E49:K50 G35:K38 G40:G48 E35:E48 E33:K34">
    <cfRule type="cellIs" dxfId="850" priority="67" stopIfTrue="1" operator="between">
      <formula>0</formula>
      <formula>0.5</formula>
    </cfRule>
    <cfRule type="cellIs" dxfId="849" priority="68" stopIfTrue="1" operator="between">
      <formula>0</formula>
      <formula>99999999999999</formula>
    </cfRule>
    <cfRule type="cellIs" dxfId="848" priority="69" stopIfTrue="1" operator="lessThan">
      <formula>0</formula>
    </cfRule>
  </conditionalFormatting>
  <conditionalFormatting sqref="E38:E42 H38:K38 H40:K42 H39:I39">
    <cfRule type="cellIs" dxfId="847" priority="64" stopIfTrue="1" operator="between">
      <formula>0</formula>
      <formula>0.5</formula>
    </cfRule>
    <cfRule type="cellIs" dxfId="846" priority="65" stopIfTrue="1" operator="between">
      <formula>0</formula>
      <formula>99999999999999</formula>
    </cfRule>
    <cfRule type="cellIs" dxfId="845" priority="66" stopIfTrue="1" operator="lessThan">
      <formula>0</formula>
    </cfRule>
  </conditionalFormatting>
  <conditionalFormatting sqref="E38:E42 H38:K38 H40:K42 H39:I39">
    <cfRule type="cellIs" dxfId="844" priority="61" stopIfTrue="1" operator="between">
      <formula>0</formula>
      <formula>0.5</formula>
    </cfRule>
    <cfRule type="cellIs" dxfId="843" priority="62" stopIfTrue="1" operator="between">
      <formula>0</formula>
      <formula>99999999999999</formula>
    </cfRule>
    <cfRule type="cellIs" dxfId="842" priority="63" stopIfTrue="1" operator="lessThan">
      <formula>0</formula>
    </cfRule>
  </conditionalFormatting>
  <conditionalFormatting sqref="J43 J45:J47">
    <cfRule type="cellIs" dxfId="841" priority="58" stopIfTrue="1" operator="between">
      <formula>0</formula>
      <formula>0.5</formula>
    </cfRule>
    <cfRule type="cellIs" dxfId="840" priority="59" stopIfTrue="1" operator="between">
      <formula>0</formula>
      <formula>99999999999999</formula>
    </cfRule>
    <cfRule type="cellIs" dxfId="839" priority="60" stopIfTrue="1" operator="lessThan">
      <formula>0</formula>
    </cfRule>
  </conditionalFormatting>
  <conditionalFormatting sqref="J43 J45:J47">
    <cfRule type="cellIs" dxfId="838" priority="55" stopIfTrue="1" operator="between">
      <formula>0</formula>
      <formula>0.5</formula>
    </cfRule>
    <cfRule type="cellIs" dxfId="837" priority="56" stopIfTrue="1" operator="between">
      <formula>0</formula>
      <formula>99999999999999</formula>
    </cfRule>
    <cfRule type="cellIs" dxfId="836" priority="57" stopIfTrue="1" operator="lessThan">
      <formula>0</formula>
    </cfRule>
  </conditionalFormatting>
  <conditionalFormatting sqref="J43 J45:J47">
    <cfRule type="cellIs" dxfId="835" priority="52" stopIfTrue="1" operator="between">
      <formula>0</formula>
      <formula>0.5</formula>
    </cfRule>
    <cfRule type="cellIs" dxfId="834" priority="53" stopIfTrue="1" operator="between">
      <formula>0</formula>
      <formula>99999999999999</formula>
    </cfRule>
    <cfRule type="cellIs" dxfId="833" priority="54" stopIfTrue="1" operator="lessThan">
      <formula>0</formula>
    </cfRule>
  </conditionalFormatting>
  <conditionalFormatting sqref="J48">
    <cfRule type="cellIs" dxfId="832" priority="49" stopIfTrue="1" operator="between">
      <formula>0</formula>
      <formula>0.5</formula>
    </cfRule>
    <cfRule type="cellIs" dxfId="831" priority="50" stopIfTrue="1" operator="between">
      <formula>0</formula>
      <formula>99999999999999</formula>
    </cfRule>
    <cfRule type="cellIs" dxfId="830" priority="51" stopIfTrue="1" operator="lessThan">
      <formula>0</formula>
    </cfRule>
  </conditionalFormatting>
  <conditionalFormatting sqref="K44">
    <cfRule type="cellIs" dxfId="829" priority="46" stopIfTrue="1" operator="between">
      <formula>0</formula>
      <formula>0.5</formula>
    </cfRule>
    <cfRule type="cellIs" dxfId="828" priority="47" stopIfTrue="1" operator="between">
      <formula>0</formula>
      <formula>99999999999999</formula>
    </cfRule>
    <cfRule type="cellIs" dxfId="827" priority="48" stopIfTrue="1" operator="lessThan">
      <formula>0</formula>
    </cfRule>
  </conditionalFormatting>
  <conditionalFormatting sqref="J44">
    <cfRule type="cellIs" dxfId="826" priority="43" stopIfTrue="1" operator="between">
      <formula>0</formula>
      <formula>0.5</formula>
    </cfRule>
    <cfRule type="cellIs" dxfId="825" priority="44" stopIfTrue="1" operator="between">
      <formula>0</formula>
      <formula>99999999999999</formula>
    </cfRule>
    <cfRule type="cellIs" dxfId="824" priority="45" stopIfTrue="1" operator="lessThan">
      <formula>0</formula>
    </cfRule>
  </conditionalFormatting>
  <conditionalFormatting sqref="J44">
    <cfRule type="cellIs" dxfId="823" priority="40" stopIfTrue="1" operator="between">
      <formula>0</formula>
      <formula>0.5</formula>
    </cfRule>
    <cfRule type="cellIs" dxfId="822" priority="41" stopIfTrue="1" operator="between">
      <formula>0</formula>
      <formula>99999999999999</formula>
    </cfRule>
    <cfRule type="cellIs" dxfId="821" priority="42" stopIfTrue="1" operator="lessThan">
      <formula>0</formula>
    </cfRule>
  </conditionalFormatting>
  <conditionalFormatting sqref="J44">
    <cfRule type="cellIs" dxfId="820" priority="37" stopIfTrue="1" operator="between">
      <formula>0</formula>
      <formula>0.5</formula>
    </cfRule>
    <cfRule type="cellIs" dxfId="819" priority="38" stopIfTrue="1" operator="between">
      <formula>0</formula>
      <formula>99999999999999</formula>
    </cfRule>
    <cfRule type="cellIs" dxfId="818" priority="39" stopIfTrue="1" operator="lessThan">
      <formula>0</formula>
    </cfRule>
  </conditionalFormatting>
  <conditionalFormatting sqref="J39:K39">
    <cfRule type="cellIs" dxfId="817" priority="34" stopIfTrue="1" operator="between">
      <formula>0</formula>
      <formula>0.5</formula>
    </cfRule>
    <cfRule type="cellIs" dxfId="816" priority="35" stopIfTrue="1" operator="between">
      <formula>0</formula>
      <formula>99999999999999</formula>
    </cfRule>
    <cfRule type="cellIs" dxfId="815" priority="36" stopIfTrue="1" operator="lessThan">
      <formula>0</formula>
    </cfRule>
  </conditionalFormatting>
  <conditionalFormatting sqref="E62:K62 F12:K12 E13:K20 H60:K61 E26:K32 E51:K57">
    <cfRule type="cellIs" dxfId="814" priority="77" stopIfTrue="1" operator="between">
      <formula>0</formula>
      <formula>0.5</formula>
    </cfRule>
    <cfRule type="cellIs" dxfId="813" priority="78" stopIfTrue="1" operator="between">
      <formula>0</formula>
      <formula>99999999999999</formula>
    </cfRule>
    <cfRule type="cellIs" dxfId="812" priority="79" stopIfTrue="1" operator="lessThan">
      <formula>0</formula>
    </cfRule>
  </conditionalFormatting>
  <conditionalFormatting sqref="F59 H58:K59">
    <cfRule type="cellIs" dxfId="811" priority="74" stopIfTrue="1" operator="between">
      <formula>0</formula>
      <formula>0.5</formula>
    </cfRule>
    <cfRule type="cellIs" dxfId="810" priority="75" stopIfTrue="1" operator="between">
      <formula>0</formula>
      <formula>99999999999999</formula>
    </cfRule>
    <cfRule type="cellIs" dxfId="809" priority="76" stopIfTrue="1" operator="lessThan">
      <formula>0</formula>
    </cfRule>
  </conditionalFormatting>
  <conditionalFormatting sqref="H16">
    <cfRule type="expression" dxfId="808" priority="73">
      <formula>"округл($H$15;0)-$H$15&lt;&gt;0"</formula>
    </cfRule>
  </conditionalFormatting>
  <conditionalFormatting sqref="F12:K12">
    <cfRule type="expression" dxfId="807" priority="80">
      <formula>"ОКРУГЛ($E$11;0)-$E$11&lt;&gt;0"</formula>
    </cfRule>
    <cfRule type="colorScale" priority="81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806" priority="31" stopIfTrue="1" operator="between">
      <formula>0</formula>
      <formula>0.5</formula>
    </cfRule>
    <cfRule type="cellIs" dxfId="805" priority="32" stopIfTrue="1" operator="between">
      <formula>0</formula>
      <formula>99999999999999</formula>
    </cfRule>
    <cfRule type="cellIs" dxfId="804" priority="33" stopIfTrue="1" operator="lessThan">
      <formula>0</formula>
    </cfRule>
  </conditionalFormatting>
  <conditionalFormatting sqref="J39:K39">
    <cfRule type="cellIs" dxfId="803" priority="28" stopIfTrue="1" operator="between">
      <formula>0</formula>
      <formula>0.5</formula>
    </cfRule>
    <cfRule type="cellIs" dxfId="802" priority="29" stopIfTrue="1" operator="between">
      <formula>0</formula>
      <formula>99999999999999</formula>
    </cfRule>
    <cfRule type="cellIs" dxfId="801" priority="30" stopIfTrue="1" operator="lessThan">
      <formula>0</formula>
    </cfRule>
  </conditionalFormatting>
  <conditionalFormatting sqref="G39">
    <cfRule type="cellIs" dxfId="800" priority="25" stopIfTrue="1" operator="between">
      <formula>0</formula>
      <formula>0.5</formula>
    </cfRule>
    <cfRule type="cellIs" dxfId="799" priority="26" stopIfTrue="1" operator="between">
      <formula>0</formula>
      <formula>99999999999999</formula>
    </cfRule>
    <cfRule type="cellIs" dxfId="798" priority="27" stopIfTrue="1" operator="lessThan">
      <formula>0</formula>
    </cfRule>
  </conditionalFormatting>
  <conditionalFormatting sqref="E21:K22 K23 I24:K24">
    <cfRule type="cellIs" dxfId="797" priority="22" stopIfTrue="1" operator="between">
      <formula>0</formula>
      <formula>0.5</formula>
    </cfRule>
    <cfRule type="cellIs" dxfId="796" priority="23" stopIfTrue="1" operator="between">
      <formula>0</formula>
      <formula>99999999999999</formula>
    </cfRule>
    <cfRule type="cellIs" dxfId="795" priority="24" stopIfTrue="1" operator="lessThan">
      <formula>0</formula>
    </cfRule>
  </conditionalFormatting>
  <conditionalFormatting sqref="E23:J23">
    <cfRule type="cellIs" dxfId="794" priority="19" stopIfTrue="1" operator="between">
      <formula>0</formula>
      <formula>0.5</formula>
    </cfRule>
    <cfRule type="cellIs" dxfId="793" priority="20" stopIfTrue="1" operator="between">
      <formula>0</formula>
      <formula>99999999999999</formula>
    </cfRule>
    <cfRule type="cellIs" dxfId="792" priority="21" stopIfTrue="1" operator="lessThan">
      <formula>0</formula>
    </cfRule>
  </conditionalFormatting>
  <conditionalFormatting sqref="H24">
    <cfRule type="cellIs" dxfId="791" priority="16" stopIfTrue="1" operator="between">
      <formula>0</formula>
      <formula>0.5</formula>
    </cfRule>
    <cfRule type="cellIs" dxfId="790" priority="17" stopIfTrue="1" operator="between">
      <formula>0</formula>
      <formula>99999999999999</formula>
    </cfRule>
    <cfRule type="cellIs" dxfId="789" priority="18" stopIfTrue="1" operator="lessThan">
      <formula>0</formula>
    </cfRule>
  </conditionalFormatting>
  <conditionalFormatting sqref="E24:G24">
    <cfRule type="cellIs" dxfId="788" priority="13" stopIfTrue="1" operator="between">
      <formula>0</formula>
      <formula>0.5</formula>
    </cfRule>
    <cfRule type="cellIs" dxfId="787" priority="14" stopIfTrue="1" operator="between">
      <formula>0</formula>
      <formula>99999999999999</formula>
    </cfRule>
    <cfRule type="cellIs" dxfId="786" priority="15" stopIfTrue="1" operator="lessThan">
      <formula>0</formula>
    </cfRule>
  </conditionalFormatting>
  <conditionalFormatting sqref="F35:F48">
    <cfRule type="cellIs" dxfId="785" priority="10" stopIfTrue="1" operator="between">
      <formula>0</formula>
      <formula>0.5</formula>
    </cfRule>
    <cfRule type="cellIs" dxfId="784" priority="11" stopIfTrue="1" operator="between">
      <formula>0</formula>
      <formula>99999999999999</formula>
    </cfRule>
    <cfRule type="cellIs" dxfId="783" priority="12" stopIfTrue="1" operator="lessThan">
      <formula>0</formula>
    </cfRule>
  </conditionalFormatting>
  <conditionalFormatting sqref="I25:K25">
    <cfRule type="cellIs" dxfId="782" priority="7" stopIfTrue="1" operator="between">
      <formula>0</formula>
      <formula>0.5</formula>
    </cfRule>
    <cfRule type="cellIs" dxfId="781" priority="8" stopIfTrue="1" operator="between">
      <formula>0</formula>
      <formula>99999999999999</formula>
    </cfRule>
    <cfRule type="cellIs" dxfId="780" priority="9" stopIfTrue="1" operator="lessThan">
      <formula>0</formula>
    </cfRule>
  </conditionalFormatting>
  <conditionalFormatting sqref="H25">
    <cfRule type="cellIs" dxfId="779" priority="4" stopIfTrue="1" operator="between">
      <formula>0</formula>
      <formula>0.5</formula>
    </cfRule>
    <cfRule type="cellIs" dxfId="778" priority="5" stopIfTrue="1" operator="between">
      <formula>0</formula>
      <formula>99999999999999</formula>
    </cfRule>
    <cfRule type="cellIs" dxfId="777" priority="6" stopIfTrue="1" operator="lessThan">
      <formula>0</formula>
    </cfRule>
  </conditionalFormatting>
  <conditionalFormatting sqref="E25:G25">
    <cfRule type="cellIs" dxfId="776" priority="1" stopIfTrue="1" operator="between">
      <formula>0</formula>
      <formula>0.5</formula>
    </cfRule>
    <cfRule type="cellIs" dxfId="775" priority="2" stopIfTrue="1" operator="between">
      <formula>0</formula>
      <formula>99999999999999</formula>
    </cfRule>
    <cfRule type="cellIs" dxfId="774" priority="3" stopIfTrue="1" operator="lessThan">
      <formula>0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2"/>
  <sheetViews>
    <sheetView zoomScale="55" zoomScaleNormal="55" workbookViewId="0">
      <selection sqref="A1:XFD1048576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200" t="s">
        <v>0</v>
      </c>
      <c r="I2" s="200"/>
      <c r="J2" s="200"/>
      <c r="K2" s="2"/>
    </row>
    <row r="3" spans="1:11" ht="40.5" customHeight="1" x14ac:dyDescent="0.25">
      <c r="H3" s="201" t="s">
        <v>1</v>
      </c>
      <c r="I3" s="201"/>
      <c r="J3" s="201"/>
      <c r="K3" s="3"/>
    </row>
    <row r="4" spans="1:11" x14ac:dyDescent="0.25">
      <c r="A4" s="202" t="s">
        <v>2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</row>
    <row r="5" spans="1:11" x14ac:dyDescent="0.25">
      <c r="A5" s="202" t="s">
        <v>3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</row>
    <row r="6" spans="1:11" ht="15.75" customHeight="1" x14ac:dyDescent="0.25">
      <c r="A6" s="199" t="s">
        <v>102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</row>
    <row r="7" spans="1:11" ht="15.75" customHeight="1" x14ac:dyDescent="0.25">
      <c r="A7" s="199" t="str">
        <f>'[1] Баланс'!A7:K7</f>
        <v>за апрель 2023 г.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</row>
    <row r="8" spans="1:11" ht="15.75" customHeight="1" x14ac:dyDescent="0.25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</row>
    <row r="9" spans="1:11" ht="15.75" customHeight="1" x14ac:dyDescent="0.25">
      <c r="A9" s="173" t="s">
        <v>4</v>
      </c>
      <c r="B9" s="186" t="s">
        <v>5</v>
      </c>
      <c r="C9" s="187"/>
      <c r="D9" s="190" t="s">
        <v>6</v>
      </c>
      <c r="E9" s="192" t="s">
        <v>7</v>
      </c>
      <c r="F9" s="193"/>
      <c r="G9" s="193"/>
      <c r="H9" s="193"/>
      <c r="I9" s="193"/>
      <c r="J9" s="193"/>
      <c r="K9" s="194"/>
    </row>
    <row r="10" spans="1:11" ht="51" customHeight="1" x14ac:dyDescent="0.25">
      <c r="A10" s="174"/>
      <c r="B10" s="188"/>
      <c r="C10" s="189"/>
      <c r="D10" s="191"/>
      <c r="E10" s="54" t="s">
        <v>8</v>
      </c>
      <c r="F10" s="54" t="s">
        <v>9</v>
      </c>
      <c r="G10" s="54" t="s">
        <v>10</v>
      </c>
      <c r="H10" s="54" t="s">
        <v>11</v>
      </c>
      <c r="I10" s="54" t="s">
        <v>12</v>
      </c>
      <c r="J10" s="54" t="s">
        <v>13</v>
      </c>
      <c r="K10" s="54" t="s">
        <v>14</v>
      </c>
    </row>
    <row r="11" spans="1:11" x14ac:dyDescent="0.25">
      <c r="A11" s="56">
        <v>1</v>
      </c>
      <c r="B11" s="195">
        <v>2</v>
      </c>
      <c r="C11" s="196"/>
      <c r="D11" s="69">
        <v>3</v>
      </c>
      <c r="E11" s="22">
        <v>4</v>
      </c>
      <c r="F11" s="22">
        <v>5</v>
      </c>
      <c r="G11" s="54">
        <v>6</v>
      </c>
      <c r="H11" s="54">
        <v>7</v>
      </c>
      <c r="I11" s="54">
        <v>8</v>
      </c>
      <c r="J11" s="54">
        <v>9</v>
      </c>
      <c r="K11" s="54">
        <v>10</v>
      </c>
    </row>
    <row r="12" spans="1:11" ht="33.75" customHeight="1" x14ac:dyDescent="0.25">
      <c r="A12" s="23">
        <v>1</v>
      </c>
      <c r="B12" s="169" t="s">
        <v>15</v>
      </c>
      <c r="C12" s="170"/>
      <c r="D12" s="24" t="s">
        <v>16</v>
      </c>
      <c r="E12" s="43">
        <v>59130532</v>
      </c>
      <c r="F12" s="43"/>
      <c r="G12" s="43">
        <v>59130532</v>
      </c>
      <c r="H12" s="43">
        <v>13891568</v>
      </c>
      <c r="I12" s="43">
        <v>0</v>
      </c>
      <c r="J12" s="43">
        <v>45238964</v>
      </c>
      <c r="K12" s="43">
        <v>0</v>
      </c>
    </row>
    <row r="13" spans="1:11" ht="33.75" customHeight="1" x14ac:dyDescent="0.25">
      <c r="A13" s="25" t="s">
        <v>17</v>
      </c>
      <c r="B13" s="182" t="s">
        <v>111</v>
      </c>
      <c r="C13" s="183"/>
      <c r="D13" s="26" t="s">
        <v>16</v>
      </c>
      <c r="E13" s="44">
        <v>35468684</v>
      </c>
      <c r="F13" s="44"/>
      <c r="G13" s="44">
        <v>35468684</v>
      </c>
      <c r="H13" s="44">
        <v>6068279</v>
      </c>
      <c r="I13" s="44">
        <v>0</v>
      </c>
      <c r="J13" s="44">
        <v>29400405</v>
      </c>
      <c r="K13" s="44">
        <v>0</v>
      </c>
    </row>
    <row r="14" spans="1:11" ht="33.75" customHeight="1" x14ac:dyDescent="0.25">
      <c r="A14" s="27" t="s">
        <v>18</v>
      </c>
      <c r="B14" s="180" t="s">
        <v>112</v>
      </c>
      <c r="C14" s="181"/>
      <c r="D14" s="24" t="s">
        <v>16</v>
      </c>
      <c r="E14" s="45">
        <v>19175408</v>
      </c>
      <c r="F14" s="45"/>
      <c r="G14" s="45">
        <v>19175408</v>
      </c>
      <c r="H14" s="45">
        <v>0</v>
      </c>
      <c r="I14" s="45">
        <v>0</v>
      </c>
      <c r="J14" s="45">
        <v>19175408</v>
      </c>
      <c r="K14" s="45"/>
    </row>
    <row r="15" spans="1:11" ht="33.75" customHeight="1" x14ac:dyDescent="0.25">
      <c r="A15" s="27" t="s">
        <v>19</v>
      </c>
      <c r="B15" s="180" t="s">
        <v>113</v>
      </c>
      <c r="C15" s="181"/>
      <c r="D15" s="24" t="s">
        <v>16</v>
      </c>
      <c r="E15" s="45">
        <v>9962889</v>
      </c>
      <c r="F15" s="45"/>
      <c r="G15" s="45">
        <v>9962889</v>
      </c>
      <c r="H15" s="45">
        <v>0</v>
      </c>
      <c r="I15" s="45">
        <v>0</v>
      </c>
      <c r="J15" s="45">
        <v>9962889</v>
      </c>
      <c r="K15" s="45">
        <v>0</v>
      </c>
    </row>
    <row r="16" spans="1:11" ht="33.75" customHeight="1" x14ac:dyDescent="0.25">
      <c r="A16" s="27" t="s">
        <v>20</v>
      </c>
      <c r="B16" s="180" t="s">
        <v>114</v>
      </c>
      <c r="C16" s="181"/>
      <c r="D16" s="24" t="s">
        <v>16</v>
      </c>
      <c r="E16" s="45">
        <v>6068279</v>
      </c>
      <c r="F16" s="45"/>
      <c r="G16" s="45">
        <v>6068279</v>
      </c>
      <c r="H16" s="45">
        <v>6068279</v>
      </c>
      <c r="I16" s="45">
        <v>0</v>
      </c>
      <c r="J16" s="45">
        <v>0</v>
      </c>
      <c r="K16" s="45">
        <v>0</v>
      </c>
    </row>
    <row r="17" spans="1:11" ht="33.75" customHeight="1" x14ac:dyDescent="0.25">
      <c r="A17" s="28" t="s">
        <v>21</v>
      </c>
      <c r="B17" s="197" t="s">
        <v>133</v>
      </c>
      <c r="C17" s="198"/>
      <c r="D17" s="29" t="s">
        <v>16</v>
      </c>
      <c r="E17" s="46">
        <v>262108</v>
      </c>
      <c r="F17" s="46"/>
      <c r="G17" s="46">
        <v>262108</v>
      </c>
      <c r="H17" s="46">
        <v>0</v>
      </c>
      <c r="I17" s="46">
        <v>0</v>
      </c>
      <c r="J17" s="46">
        <v>262108</v>
      </c>
      <c r="K17" s="46">
        <v>0</v>
      </c>
    </row>
    <row r="18" spans="1:11" ht="33.75" customHeight="1" x14ac:dyDescent="0.25">
      <c r="A18" s="25" t="s">
        <v>22</v>
      </c>
      <c r="B18" s="182" t="s">
        <v>23</v>
      </c>
      <c r="C18" s="183"/>
      <c r="D18" s="26" t="s">
        <v>16</v>
      </c>
      <c r="E18" s="44">
        <v>1211452</v>
      </c>
      <c r="F18" s="44"/>
      <c r="G18" s="44">
        <v>1211452</v>
      </c>
      <c r="H18" s="44">
        <v>1211452</v>
      </c>
      <c r="I18" s="44">
        <v>0</v>
      </c>
      <c r="J18" s="44">
        <v>0</v>
      </c>
      <c r="K18" s="44">
        <v>0</v>
      </c>
    </row>
    <row r="19" spans="1:11" ht="33.75" customHeight="1" x14ac:dyDescent="0.25">
      <c r="A19" s="27" t="s">
        <v>24</v>
      </c>
      <c r="B19" s="180" t="s">
        <v>25</v>
      </c>
      <c r="C19" s="181"/>
      <c r="D19" s="24" t="s">
        <v>16</v>
      </c>
      <c r="E19" s="45">
        <v>0</v>
      </c>
      <c r="F19" s="45"/>
      <c r="G19" s="45">
        <v>0</v>
      </c>
      <c r="H19" s="45">
        <v>0</v>
      </c>
      <c r="I19" s="45">
        <v>0</v>
      </c>
      <c r="J19" s="45">
        <v>0</v>
      </c>
      <c r="K19" s="45">
        <v>0</v>
      </c>
    </row>
    <row r="20" spans="1:11" ht="33.75" customHeight="1" x14ac:dyDescent="0.25">
      <c r="A20" s="27" t="s">
        <v>26</v>
      </c>
      <c r="B20" s="180" t="s">
        <v>27</v>
      </c>
      <c r="C20" s="181"/>
      <c r="D20" s="24" t="s">
        <v>16</v>
      </c>
      <c r="E20" s="45">
        <v>1211452</v>
      </c>
      <c r="F20" s="45"/>
      <c r="G20" s="45">
        <v>1211452</v>
      </c>
      <c r="H20" s="45">
        <v>1211452</v>
      </c>
      <c r="I20" s="45">
        <v>0</v>
      </c>
      <c r="J20" s="45">
        <v>0</v>
      </c>
      <c r="K20" s="45">
        <v>0</v>
      </c>
    </row>
    <row r="21" spans="1:11" ht="33.75" customHeight="1" x14ac:dyDescent="0.25">
      <c r="A21" s="25" t="s">
        <v>28</v>
      </c>
      <c r="B21" s="182" t="s">
        <v>29</v>
      </c>
      <c r="C21" s="183"/>
      <c r="D21" s="26" t="s">
        <v>16</v>
      </c>
      <c r="E21" s="40">
        <v>1849684</v>
      </c>
      <c r="F21" s="40"/>
      <c r="G21" s="40">
        <v>1849684</v>
      </c>
      <c r="H21" s="40">
        <v>714204</v>
      </c>
      <c r="I21" s="40">
        <v>0</v>
      </c>
      <c r="J21" s="40">
        <v>1135480</v>
      </c>
      <c r="K21" s="40">
        <v>0</v>
      </c>
    </row>
    <row r="22" spans="1:11" ht="33.75" customHeight="1" x14ac:dyDescent="0.25">
      <c r="A22" s="27" t="s">
        <v>30</v>
      </c>
      <c r="B22" s="180" t="s">
        <v>31</v>
      </c>
      <c r="C22" s="181"/>
      <c r="D22" s="24" t="s">
        <v>16</v>
      </c>
      <c r="E22" s="41">
        <v>456534</v>
      </c>
      <c r="F22" s="41"/>
      <c r="G22" s="41">
        <v>456534</v>
      </c>
      <c r="H22" s="41">
        <v>0</v>
      </c>
      <c r="I22" s="41">
        <v>0</v>
      </c>
      <c r="J22" s="41">
        <v>456534</v>
      </c>
      <c r="K22" s="41">
        <v>0</v>
      </c>
    </row>
    <row r="23" spans="1:11" ht="33.75" customHeight="1" x14ac:dyDescent="0.25">
      <c r="A23" s="27" t="s">
        <v>32</v>
      </c>
      <c r="B23" s="180" t="s">
        <v>110</v>
      </c>
      <c r="C23" s="181"/>
      <c r="D23" s="24" t="s">
        <v>16</v>
      </c>
      <c r="E23" s="42">
        <v>678946</v>
      </c>
      <c r="F23" s="42"/>
      <c r="G23" s="42">
        <v>678946</v>
      </c>
      <c r="H23" s="42">
        <v>0</v>
      </c>
      <c r="I23" s="42">
        <v>0</v>
      </c>
      <c r="J23" s="42">
        <v>678946</v>
      </c>
      <c r="K23" s="41">
        <v>0</v>
      </c>
    </row>
    <row r="24" spans="1:11" ht="33.75" customHeight="1" x14ac:dyDescent="0.25">
      <c r="A24" s="27" t="s">
        <v>33</v>
      </c>
      <c r="B24" s="180" t="s">
        <v>120</v>
      </c>
      <c r="C24" s="181"/>
      <c r="D24" s="24" t="s">
        <v>16</v>
      </c>
      <c r="E24" s="42">
        <v>714204</v>
      </c>
      <c r="F24" s="42"/>
      <c r="G24" s="42">
        <v>714204</v>
      </c>
      <c r="H24" s="42">
        <v>714204</v>
      </c>
      <c r="I24" s="41">
        <v>0</v>
      </c>
      <c r="J24" s="41">
        <v>0</v>
      </c>
      <c r="K24" s="41">
        <v>0</v>
      </c>
    </row>
    <row r="25" spans="1:11" ht="33.75" customHeight="1" x14ac:dyDescent="0.25">
      <c r="A25" s="27"/>
      <c r="B25" s="180" t="s">
        <v>125</v>
      </c>
      <c r="C25" s="181"/>
      <c r="D25" s="24"/>
      <c r="E25" s="42">
        <v>0</v>
      </c>
      <c r="F25" s="42"/>
      <c r="G25" s="42">
        <v>0</v>
      </c>
      <c r="H25" s="42"/>
      <c r="I25" s="41"/>
      <c r="J25" s="41"/>
      <c r="K25" s="41"/>
    </row>
    <row r="26" spans="1:11" ht="33.75" customHeight="1" x14ac:dyDescent="0.25">
      <c r="A26" s="25" t="s">
        <v>34</v>
      </c>
      <c r="B26" s="182" t="s">
        <v>35</v>
      </c>
      <c r="C26" s="183"/>
      <c r="D26" s="26" t="s">
        <v>16</v>
      </c>
      <c r="E26" s="44">
        <v>20600712</v>
      </c>
      <c r="F26" s="44"/>
      <c r="G26" s="44">
        <v>20600712</v>
      </c>
      <c r="H26" s="44">
        <v>5897633</v>
      </c>
      <c r="I26" s="44">
        <v>0</v>
      </c>
      <c r="J26" s="44">
        <v>14703079</v>
      </c>
      <c r="K26" s="44">
        <v>0</v>
      </c>
    </row>
    <row r="27" spans="1:11" ht="33.75" customHeight="1" x14ac:dyDescent="0.25">
      <c r="A27" s="27" t="s">
        <v>36</v>
      </c>
      <c r="B27" s="169" t="s">
        <v>37</v>
      </c>
      <c r="C27" s="170"/>
      <c r="D27" s="24" t="s">
        <v>16</v>
      </c>
      <c r="E27" s="45">
        <v>14118286</v>
      </c>
      <c r="F27" s="45"/>
      <c r="G27" s="45">
        <v>14118286</v>
      </c>
      <c r="H27" s="45">
        <v>5897633</v>
      </c>
      <c r="I27" s="45">
        <v>0</v>
      </c>
      <c r="J27" s="45">
        <v>8220653</v>
      </c>
      <c r="K27" s="45">
        <v>0</v>
      </c>
    </row>
    <row r="28" spans="1:11" ht="33.75" customHeight="1" x14ac:dyDescent="0.25">
      <c r="A28" s="27" t="s">
        <v>38</v>
      </c>
      <c r="B28" s="169" t="s">
        <v>39</v>
      </c>
      <c r="C28" s="170"/>
      <c r="D28" s="24" t="s">
        <v>16</v>
      </c>
      <c r="E28" s="45">
        <v>177712</v>
      </c>
      <c r="F28" s="45"/>
      <c r="G28" s="45">
        <v>177712</v>
      </c>
      <c r="H28" s="45"/>
      <c r="I28" s="45"/>
      <c r="J28" s="45">
        <v>177712</v>
      </c>
      <c r="K28" s="45"/>
    </row>
    <row r="29" spans="1:11" ht="33.75" customHeight="1" x14ac:dyDescent="0.25">
      <c r="A29" s="27" t="s">
        <v>40</v>
      </c>
      <c r="B29" s="169" t="s">
        <v>127</v>
      </c>
      <c r="C29" s="170"/>
      <c r="D29" s="24" t="s">
        <v>16</v>
      </c>
      <c r="E29" s="45">
        <v>607349</v>
      </c>
      <c r="F29" s="45"/>
      <c r="G29" s="45">
        <v>607349</v>
      </c>
      <c r="H29" s="45">
        <v>0</v>
      </c>
      <c r="I29" s="45">
        <v>0</v>
      </c>
      <c r="J29" s="45">
        <v>607349</v>
      </c>
      <c r="K29" s="45">
        <v>0</v>
      </c>
    </row>
    <row r="30" spans="1:11" ht="33.75" customHeight="1" x14ac:dyDescent="0.25">
      <c r="A30" s="27" t="s">
        <v>41</v>
      </c>
      <c r="B30" s="169" t="s">
        <v>103</v>
      </c>
      <c r="C30" s="170"/>
      <c r="D30" s="24" t="s">
        <v>16</v>
      </c>
      <c r="E30" s="45">
        <v>4908245</v>
      </c>
      <c r="F30" s="45"/>
      <c r="G30" s="45">
        <v>4908245</v>
      </c>
      <c r="H30" s="45"/>
      <c r="I30" s="45"/>
      <c r="J30" s="45">
        <v>4908245</v>
      </c>
      <c r="K30" s="45"/>
    </row>
    <row r="31" spans="1:11" ht="33.75" customHeight="1" x14ac:dyDescent="0.25">
      <c r="A31" s="27" t="s">
        <v>118</v>
      </c>
      <c r="B31" s="169" t="s">
        <v>119</v>
      </c>
      <c r="C31" s="170"/>
      <c r="D31" s="24" t="s">
        <v>16</v>
      </c>
      <c r="E31" s="45">
        <v>789120</v>
      </c>
      <c r="F31" s="45"/>
      <c r="G31" s="45">
        <v>789120</v>
      </c>
      <c r="H31" s="45"/>
      <c r="I31" s="45"/>
      <c r="J31" s="45">
        <v>789120</v>
      </c>
      <c r="K31" s="45"/>
    </row>
    <row r="32" spans="1:11" ht="33.75" customHeight="1" x14ac:dyDescent="0.25">
      <c r="A32" s="25" t="s">
        <v>42</v>
      </c>
      <c r="B32" s="182" t="s">
        <v>43</v>
      </c>
      <c r="C32" s="183"/>
      <c r="D32" s="26" t="s">
        <v>16</v>
      </c>
      <c r="E32" s="47">
        <v>58586072</v>
      </c>
      <c r="F32" s="44"/>
      <c r="G32" s="47">
        <v>58586072</v>
      </c>
      <c r="H32" s="47">
        <v>0</v>
      </c>
      <c r="I32" s="47">
        <v>0</v>
      </c>
      <c r="J32" s="47">
        <v>27494654</v>
      </c>
      <c r="K32" s="47">
        <v>31091418</v>
      </c>
    </row>
    <row r="33" spans="1:11" ht="33.75" customHeight="1" x14ac:dyDescent="0.25">
      <c r="A33" s="23" t="s">
        <v>44</v>
      </c>
      <c r="B33" s="169" t="s">
        <v>45</v>
      </c>
      <c r="C33" s="170"/>
      <c r="D33" s="30" t="s">
        <v>16</v>
      </c>
      <c r="E33" s="31">
        <v>56408077</v>
      </c>
      <c r="F33" s="31"/>
      <c r="G33" s="31">
        <v>56408077</v>
      </c>
      <c r="H33" s="31">
        <v>0</v>
      </c>
      <c r="I33" s="31">
        <v>0</v>
      </c>
      <c r="J33" s="31">
        <v>25617031</v>
      </c>
      <c r="K33" s="31">
        <v>30791046</v>
      </c>
    </row>
    <row r="34" spans="1:11" ht="48" customHeight="1" x14ac:dyDescent="0.25">
      <c r="A34" s="23" t="s">
        <v>46</v>
      </c>
      <c r="B34" s="184" t="s">
        <v>115</v>
      </c>
      <c r="C34" s="185"/>
      <c r="D34" s="24" t="s">
        <v>16</v>
      </c>
      <c r="E34" s="31">
        <v>47001840</v>
      </c>
      <c r="F34" s="31"/>
      <c r="G34" s="31">
        <v>47001840</v>
      </c>
      <c r="H34" s="32">
        <v>0</v>
      </c>
      <c r="I34" s="32">
        <v>0</v>
      </c>
      <c r="J34" s="31">
        <v>16276389</v>
      </c>
      <c r="K34" s="31">
        <v>30725451</v>
      </c>
    </row>
    <row r="35" spans="1:11" ht="31.5" customHeight="1" x14ac:dyDescent="0.25">
      <c r="A35" s="27" t="s">
        <v>47</v>
      </c>
      <c r="B35" s="169" t="s">
        <v>48</v>
      </c>
      <c r="C35" s="170"/>
      <c r="D35" s="30" t="s">
        <v>16</v>
      </c>
      <c r="E35" s="31">
        <v>1919555</v>
      </c>
      <c r="F35" s="33"/>
      <c r="G35" s="33">
        <v>1919555</v>
      </c>
      <c r="H35" s="33"/>
      <c r="I35" s="34"/>
      <c r="J35" s="33">
        <v>1374769</v>
      </c>
      <c r="K35" s="33">
        <v>544786</v>
      </c>
    </row>
    <row r="36" spans="1:11" ht="31.5" customHeight="1" x14ac:dyDescent="0.25">
      <c r="A36" s="27" t="s">
        <v>49</v>
      </c>
      <c r="B36" s="169" t="s">
        <v>50</v>
      </c>
      <c r="C36" s="170"/>
      <c r="D36" s="24" t="s">
        <v>16</v>
      </c>
      <c r="E36" s="31">
        <v>5725485</v>
      </c>
      <c r="F36" s="33"/>
      <c r="G36" s="33">
        <v>5725485</v>
      </c>
      <c r="H36" s="33">
        <v>0</v>
      </c>
      <c r="I36" s="33"/>
      <c r="J36" s="33">
        <v>2405552</v>
      </c>
      <c r="K36" s="33">
        <v>3319933</v>
      </c>
    </row>
    <row r="37" spans="1:11" ht="31.5" customHeight="1" x14ac:dyDescent="0.25">
      <c r="A37" s="27" t="s">
        <v>51</v>
      </c>
      <c r="B37" s="169" t="s">
        <v>52</v>
      </c>
      <c r="C37" s="170"/>
      <c r="D37" s="24" t="s">
        <v>16</v>
      </c>
      <c r="E37" s="31">
        <v>2443541</v>
      </c>
      <c r="F37" s="33"/>
      <c r="G37" s="33">
        <v>2443541</v>
      </c>
      <c r="H37" s="33"/>
      <c r="I37" s="33"/>
      <c r="J37" s="33">
        <v>942599</v>
      </c>
      <c r="K37" s="33">
        <v>1500942</v>
      </c>
    </row>
    <row r="38" spans="1:11" ht="31.5" customHeight="1" x14ac:dyDescent="0.25">
      <c r="A38" s="27" t="s">
        <v>53</v>
      </c>
      <c r="B38" s="169" t="s">
        <v>54</v>
      </c>
      <c r="C38" s="170"/>
      <c r="D38" s="24" t="s">
        <v>16</v>
      </c>
      <c r="E38" s="31">
        <v>6859893</v>
      </c>
      <c r="F38" s="33"/>
      <c r="G38" s="33">
        <v>6859893</v>
      </c>
      <c r="H38" s="33"/>
      <c r="I38" s="33"/>
      <c r="J38" s="33">
        <v>1538162</v>
      </c>
      <c r="K38" s="33">
        <v>5321731</v>
      </c>
    </row>
    <row r="39" spans="1:11" ht="31.5" customHeight="1" x14ac:dyDescent="0.25">
      <c r="A39" s="27" t="s">
        <v>55</v>
      </c>
      <c r="B39" s="169" t="s">
        <v>56</v>
      </c>
      <c r="C39" s="170"/>
      <c r="D39" s="24" t="s">
        <v>16</v>
      </c>
      <c r="E39" s="31">
        <v>12099586</v>
      </c>
      <c r="F39" s="33"/>
      <c r="G39" s="35">
        <v>12099586</v>
      </c>
      <c r="H39" s="33"/>
      <c r="I39" s="33"/>
      <c r="J39" s="35">
        <v>1709525</v>
      </c>
      <c r="K39" s="35">
        <v>10390061</v>
      </c>
    </row>
    <row r="40" spans="1:11" ht="31.5" customHeight="1" x14ac:dyDescent="0.25">
      <c r="A40" s="27" t="s">
        <v>57</v>
      </c>
      <c r="B40" s="169" t="s">
        <v>58</v>
      </c>
      <c r="C40" s="170"/>
      <c r="D40" s="24" t="s">
        <v>16</v>
      </c>
      <c r="E40" s="31">
        <v>2092573</v>
      </c>
      <c r="F40" s="33"/>
      <c r="G40" s="33">
        <v>2092573</v>
      </c>
      <c r="H40" s="33">
        <v>0</v>
      </c>
      <c r="I40" s="33"/>
      <c r="J40" s="33">
        <v>957872</v>
      </c>
      <c r="K40" s="33">
        <v>1134701</v>
      </c>
    </row>
    <row r="41" spans="1:11" ht="31.5" customHeight="1" x14ac:dyDescent="0.25">
      <c r="A41" s="27" t="s">
        <v>59</v>
      </c>
      <c r="B41" s="169" t="s">
        <v>60</v>
      </c>
      <c r="C41" s="170"/>
      <c r="D41" s="24" t="s">
        <v>16</v>
      </c>
      <c r="E41" s="31">
        <v>686444</v>
      </c>
      <c r="F41" s="33"/>
      <c r="G41" s="33">
        <v>686444</v>
      </c>
      <c r="H41" s="33"/>
      <c r="I41" s="33"/>
      <c r="J41" s="33">
        <v>479396</v>
      </c>
      <c r="K41" s="33">
        <v>207048</v>
      </c>
    </row>
    <row r="42" spans="1:11" ht="31.5" customHeight="1" x14ac:dyDescent="0.25">
      <c r="A42" s="27" t="s">
        <v>61</v>
      </c>
      <c r="B42" s="169" t="s">
        <v>126</v>
      </c>
      <c r="C42" s="170"/>
      <c r="D42" s="24" t="s">
        <v>16</v>
      </c>
      <c r="E42" s="31">
        <v>4363662</v>
      </c>
      <c r="F42" s="33"/>
      <c r="G42" s="33">
        <v>4363662</v>
      </c>
      <c r="H42" s="33"/>
      <c r="I42" s="33"/>
      <c r="J42" s="33">
        <v>1485544</v>
      </c>
      <c r="K42" s="33">
        <v>2878118</v>
      </c>
    </row>
    <row r="43" spans="1:11" ht="31.5" customHeight="1" x14ac:dyDescent="0.25">
      <c r="A43" s="27" t="s">
        <v>62</v>
      </c>
      <c r="B43" s="169" t="s">
        <v>63</v>
      </c>
      <c r="C43" s="170"/>
      <c r="D43" s="24" t="s">
        <v>16</v>
      </c>
      <c r="E43" s="31">
        <v>1940220</v>
      </c>
      <c r="F43" s="33"/>
      <c r="G43" s="33">
        <v>1940220</v>
      </c>
      <c r="H43" s="33"/>
      <c r="I43" s="33"/>
      <c r="J43" s="33">
        <v>440835</v>
      </c>
      <c r="K43" s="33">
        <v>1499385</v>
      </c>
    </row>
    <row r="44" spans="1:11" ht="31.5" customHeight="1" x14ac:dyDescent="0.25">
      <c r="A44" s="27" t="s">
        <v>64</v>
      </c>
      <c r="B44" s="169" t="s">
        <v>65</v>
      </c>
      <c r="C44" s="170"/>
      <c r="D44" s="24" t="s">
        <v>16</v>
      </c>
      <c r="E44" s="31">
        <v>7044304</v>
      </c>
      <c r="F44" s="33"/>
      <c r="G44" s="33">
        <v>7044304</v>
      </c>
      <c r="H44" s="33"/>
      <c r="I44" s="33"/>
      <c r="J44" s="35">
        <v>3696883</v>
      </c>
      <c r="K44" s="35">
        <v>3347421</v>
      </c>
    </row>
    <row r="45" spans="1:11" ht="31.5" customHeight="1" x14ac:dyDescent="0.25">
      <c r="A45" s="27" t="s">
        <v>66</v>
      </c>
      <c r="B45" s="169" t="s">
        <v>134</v>
      </c>
      <c r="C45" s="170"/>
      <c r="D45" s="24" t="s">
        <v>16</v>
      </c>
      <c r="E45" s="31">
        <v>1499</v>
      </c>
      <c r="F45" s="33"/>
      <c r="G45" s="33">
        <v>1499</v>
      </c>
      <c r="H45" s="33"/>
      <c r="I45" s="33"/>
      <c r="J45" s="33"/>
      <c r="K45" s="33">
        <v>1499</v>
      </c>
    </row>
    <row r="46" spans="1:11" ht="31.5" customHeight="1" x14ac:dyDescent="0.25">
      <c r="A46" s="27" t="s">
        <v>67</v>
      </c>
      <c r="B46" s="169" t="s">
        <v>122</v>
      </c>
      <c r="C46" s="170"/>
      <c r="D46" s="24" t="s">
        <v>16</v>
      </c>
      <c r="E46" s="31">
        <v>57585</v>
      </c>
      <c r="F46" s="33"/>
      <c r="G46" s="33">
        <v>57585</v>
      </c>
      <c r="H46" s="33"/>
      <c r="I46" s="33"/>
      <c r="J46" s="33">
        <v>18114</v>
      </c>
      <c r="K46" s="33">
        <v>39471</v>
      </c>
    </row>
    <row r="47" spans="1:11" ht="31.5" customHeight="1" x14ac:dyDescent="0.25">
      <c r="A47" s="27" t="s">
        <v>124</v>
      </c>
      <c r="B47" s="169" t="s">
        <v>123</v>
      </c>
      <c r="C47" s="170"/>
      <c r="D47" s="24" t="s">
        <v>16</v>
      </c>
      <c r="E47" s="31">
        <v>1767493</v>
      </c>
      <c r="F47" s="33"/>
      <c r="G47" s="33">
        <v>1767493</v>
      </c>
      <c r="H47" s="33"/>
      <c r="I47" s="33"/>
      <c r="J47" s="33">
        <v>1227138</v>
      </c>
      <c r="K47" s="33">
        <v>540355</v>
      </c>
    </row>
    <row r="48" spans="1:11" ht="31.5" customHeight="1" x14ac:dyDescent="0.25">
      <c r="A48" s="23" t="s">
        <v>68</v>
      </c>
      <c r="B48" s="169" t="s">
        <v>106</v>
      </c>
      <c r="C48" s="170"/>
      <c r="D48" s="24" t="s">
        <v>16</v>
      </c>
      <c r="E48" s="31">
        <v>9406237</v>
      </c>
      <c r="F48" s="33"/>
      <c r="G48" s="33">
        <v>9406237</v>
      </c>
      <c r="H48" s="33">
        <v>0</v>
      </c>
      <c r="I48" s="33"/>
      <c r="J48" s="33">
        <v>9340642</v>
      </c>
      <c r="K48" s="33">
        <v>65595</v>
      </c>
    </row>
    <row r="49" spans="1:11" ht="34.5" customHeight="1" x14ac:dyDescent="0.25">
      <c r="A49" s="27" t="s">
        <v>69</v>
      </c>
      <c r="B49" s="180" t="s">
        <v>70</v>
      </c>
      <c r="C49" s="181"/>
      <c r="D49" s="24" t="s">
        <v>16</v>
      </c>
      <c r="E49" s="33"/>
      <c r="F49" s="33"/>
      <c r="G49" s="33"/>
      <c r="H49" s="33"/>
      <c r="I49" s="33"/>
      <c r="J49" s="33"/>
      <c r="K49" s="33">
        <v>0</v>
      </c>
    </row>
    <row r="50" spans="1:11" ht="31.5" customHeight="1" x14ac:dyDescent="0.25">
      <c r="A50" s="23" t="s">
        <v>71</v>
      </c>
      <c r="B50" s="169" t="s">
        <v>72</v>
      </c>
      <c r="C50" s="170"/>
      <c r="D50" s="24" t="s">
        <v>16</v>
      </c>
      <c r="E50" s="31">
        <v>0</v>
      </c>
      <c r="F50" s="31"/>
      <c r="G50" s="33">
        <v>0</v>
      </c>
      <c r="H50" s="33">
        <v>0</v>
      </c>
      <c r="I50" s="33">
        <v>0</v>
      </c>
      <c r="J50" s="33">
        <v>0</v>
      </c>
      <c r="K50" s="33">
        <v>0</v>
      </c>
    </row>
    <row r="51" spans="1:11" ht="28.5" customHeight="1" x14ac:dyDescent="0.25">
      <c r="A51" s="23" t="s">
        <v>73</v>
      </c>
      <c r="B51" s="169" t="s">
        <v>74</v>
      </c>
      <c r="C51" s="170"/>
      <c r="D51" s="24" t="s">
        <v>16</v>
      </c>
      <c r="E51" s="45">
        <v>1875880</v>
      </c>
      <c r="F51" s="45"/>
      <c r="G51" s="48">
        <v>1875880</v>
      </c>
      <c r="H51" s="48">
        <v>0</v>
      </c>
      <c r="I51" s="48">
        <v>0</v>
      </c>
      <c r="J51" s="48">
        <v>1859427</v>
      </c>
      <c r="K51" s="48">
        <v>16453</v>
      </c>
    </row>
    <row r="52" spans="1:11" ht="28.5" customHeight="1" x14ac:dyDescent="0.25">
      <c r="A52" s="27" t="s">
        <v>75</v>
      </c>
      <c r="B52" s="180" t="s">
        <v>76</v>
      </c>
      <c r="C52" s="181"/>
      <c r="D52" s="24" t="s">
        <v>16</v>
      </c>
      <c r="E52" s="45">
        <v>38345</v>
      </c>
      <c r="F52" s="45"/>
      <c r="G52" s="48">
        <v>38345</v>
      </c>
      <c r="H52" s="48">
        <v>0</v>
      </c>
      <c r="I52" s="48">
        <v>0</v>
      </c>
      <c r="J52" s="48">
        <v>21892</v>
      </c>
      <c r="K52" s="48">
        <v>16453</v>
      </c>
    </row>
    <row r="53" spans="1:11" ht="28.5" customHeight="1" x14ac:dyDescent="0.25">
      <c r="A53" s="27" t="s">
        <v>77</v>
      </c>
      <c r="B53" s="180" t="s">
        <v>121</v>
      </c>
      <c r="C53" s="181"/>
      <c r="D53" s="24" t="s">
        <v>16</v>
      </c>
      <c r="E53" s="45">
        <v>1837535</v>
      </c>
      <c r="F53" s="45"/>
      <c r="G53" s="48">
        <v>1837535</v>
      </c>
      <c r="H53" s="48">
        <v>0</v>
      </c>
      <c r="I53" s="48">
        <v>0</v>
      </c>
      <c r="J53" s="48">
        <v>1837535</v>
      </c>
      <c r="K53" s="48">
        <v>0</v>
      </c>
    </row>
    <row r="54" spans="1:11" ht="28.5" customHeight="1" x14ac:dyDescent="0.25">
      <c r="A54" s="27" t="s">
        <v>78</v>
      </c>
      <c r="B54" s="180" t="s">
        <v>79</v>
      </c>
      <c r="C54" s="181"/>
      <c r="D54" s="24" t="s">
        <v>16</v>
      </c>
      <c r="E54" s="45">
        <v>0</v>
      </c>
      <c r="F54" s="45"/>
      <c r="G54" s="48">
        <v>0</v>
      </c>
      <c r="H54" s="48">
        <v>0</v>
      </c>
      <c r="I54" s="48">
        <v>0</v>
      </c>
      <c r="J54" s="48">
        <v>0</v>
      </c>
      <c r="K54" s="48">
        <v>0</v>
      </c>
    </row>
    <row r="55" spans="1:11" ht="35.25" customHeight="1" x14ac:dyDescent="0.25">
      <c r="A55" s="23" t="s">
        <v>80</v>
      </c>
      <c r="B55" s="169" t="s">
        <v>81</v>
      </c>
      <c r="C55" s="170"/>
      <c r="D55" s="30" t="s">
        <v>16</v>
      </c>
      <c r="E55" s="45">
        <v>0</v>
      </c>
      <c r="F55" s="45"/>
      <c r="G55" s="48">
        <v>0</v>
      </c>
      <c r="H55" s="48">
        <v>0</v>
      </c>
      <c r="I55" s="48">
        <v>0</v>
      </c>
      <c r="J55" s="48">
        <v>0</v>
      </c>
      <c r="K55" s="48">
        <v>0</v>
      </c>
    </row>
    <row r="56" spans="1:11" ht="28.5" customHeight="1" x14ac:dyDescent="0.25">
      <c r="A56" s="23" t="s">
        <v>82</v>
      </c>
      <c r="B56" s="169" t="s">
        <v>83</v>
      </c>
      <c r="C56" s="170"/>
      <c r="D56" s="24" t="s">
        <v>16</v>
      </c>
      <c r="E56" s="45">
        <v>302115</v>
      </c>
      <c r="F56" s="45"/>
      <c r="G56" s="48">
        <v>302115</v>
      </c>
      <c r="H56" s="48">
        <v>0</v>
      </c>
      <c r="I56" s="48">
        <v>0</v>
      </c>
      <c r="J56" s="48">
        <v>18196</v>
      </c>
      <c r="K56" s="48">
        <v>283919</v>
      </c>
    </row>
    <row r="57" spans="1:11" ht="36" customHeight="1" x14ac:dyDescent="0.25">
      <c r="A57" s="23" t="s">
        <v>84</v>
      </c>
      <c r="B57" s="171" t="s">
        <v>85</v>
      </c>
      <c r="C57" s="172"/>
      <c r="D57" s="24" t="s">
        <v>16</v>
      </c>
      <c r="E57" s="45">
        <v>0</v>
      </c>
      <c r="F57" s="45"/>
      <c r="G57" s="45">
        <v>0</v>
      </c>
      <c r="H57" s="45">
        <v>0</v>
      </c>
      <c r="I57" s="45">
        <v>0</v>
      </c>
      <c r="J57" s="45">
        <v>0</v>
      </c>
      <c r="K57" s="45">
        <v>0</v>
      </c>
    </row>
    <row r="58" spans="1:11" ht="28.5" customHeight="1" x14ac:dyDescent="0.25">
      <c r="A58" s="23" t="s">
        <v>86</v>
      </c>
      <c r="B58" s="173" t="s">
        <v>105</v>
      </c>
      <c r="C58" s="67" t="s">
        <v>87</v>
      </c>
      <c r="D58" s="24" t="s">
        <v>16</v>
      </c>
      <c r="E58" s="43">
        <v>544460</v>
      </c>
      <c r="F58" s="45"/>
      <c r="G58" s="43">
        <v>544460</v>
      </c>
      <c r="H58" s="45"/>
      <c r="I58" s="45"/>
      <c r="J58" s="45"/>
      <c r="K58" s="45"/>
    </row>
    <row r="59" spans="1:11" ht="28.5" customHeight="1" x14ac:dyDescent="0.25">
      <c r="A59" s="23" t="s">
        <v>88</v>
      </c>
      <c r="B59" s="174"/>
      <c r="C59" s="67" t="s">
        <v>89</v>
      </c>
      <c r="D59" s="24" t="s">
        <v>90</v>
      </c>
      <c r="E59" s="36">
        <v>0.9207764273116974</v>
      </c>
      <c r="F59" s="49"/>
      <c r="G59" s="36">
        <v>0.9207764273116974</v>
      </c>
      <c r="H59" s="45"/>
      <c r="I59" s="45"/>
      <c r="J59" s="45"/>
      <c r="K59" s="45"/>
    </row>
    <row r="60" spans="1:11" ht="28.5" customHeight="1" x14ac:dyDescent="0.25">
      <c r="A60" s="23" t="s">
        <v>91</v>
      </c>
      <c r="B60" s="173" t="s">
        <v>107</v>
      </c>
      <c r="C60" s="67"/>
      <c r="D60" s="24" t="s">
        <v>16</v>
      </c>
      <c r="E60" s="37">
        <v>544460</v>
      </c>
      <c r="F60" s="38"/>
      <c r="G60" s="37">
        <v>544460</v>
      </c>
      <c r="H60" s="38"/>
      <c r="I60" s="38"/>
      <c r="J60" s="38"/>
      <c r="K60" s="38"/>
    </row>
    <row r="61" spans="1:11" ht="28.5" customHeight="1" x14ac:dyDescent="0.25">
      <c r="A61" s="23" t="s">
        <v>108</v>
      </c>
      <c r="B61" s="174"/>
      <c r="C61" s="67"/>
      <c r="D61" s="24" t="s">
        <v>90</v>
      </c>
      <c r="E61" s="36">
        <v>0.9207764273116974</v>
      </c>
      <c r="F61" s="39"/>
      <c r="G61" s="36">
        <v>0.9207764273116974</v>
      </c>
      <c r="H61" s="38"/>
      <c r="I61" s="38"/>
      <c r="J61" s="38"/>
      <c r="K61" s="38"/>
    </row>
    <row r="62" spans="1:11" ht="28.5" customHeight="1" x14ac:dyDescent="0.25">
      <c r="A62" s="23" t="s">
        <v>109</v>
      </c>
      <c r="B62" s="175" t="s">
        <v>92</v>
      </c>
      <c r="C62" s="176"/>
      <c r="D62" s="24" t="s">
        <v>16</v>
      </c>
      <c r="E62" s="43">
        <v>58283957</v>
      </c>
      <c r="F62" s="45"/>
      <c r="G62" s="43">
        <v>58283957</v>
      </c>
      <c r="H62" s="43"/>
      <c r="I62" s="43"/>
      <c r="J62" s="43"/>
      <c r="K62" s="45"/>
    </row>
    <row r="63" spans="1:11" ht="28.5" customHeight="1" x14ac:dyDescent="0.3">
      <c r="A63" s="177"/>
      <c r="B63" s="177"/>
      <c r="C63" s="177"/>
      <c r="D63" s="177"/>
      <c r="E63" s="177"/>
      <c r="F63" s="177"/>
      <c r="G63" s="177"/>
      <c r="H63" s="177"/>
      <c r="I63" s="177"/>
      <c r="J63" s="177"/>
      <c r="K63" s="177"/>
    </row>
    <row r="64" spans="1:11" ht="28.5" customHeight="1" x14ac:dyDescent="0.25">
      <c r="A64" s="20"/>
      <c r="B64" s="12"/>
      <c r="C64" s="13"/>
      <c r="D64" s="13"/>
      <c r="E64" s="50"/>
      <c r="G64" s="51"/>
      <c r="I64" s="14"/>
      <c r="J64" s="14"/>
      <c r="K64" s="14"/>
    </row>
    <row r="65" spans="1:11" ht="28.5" customHeight="1" x14ac:dyDescent="0.25">
      <c r="A65" s="20"/>
      <c r="B65" s="12"/>
      <c r="C65" s="13"/>
      <c r="D65" s="13"/>
      <c r="E65" s="13"/>
      <c r="I65" s="15"/>
      <c r="J65" s="14"/>
      <c r="K65" s="15"/>
    </row>
    <row r="66" spans="1:11" ht="21" customHeight="1" x14ac:dyDescent="0.25">
      <c r="A66" s="20" t="s">
        <v>93</v>
      </c>
      <c r="B66" s="4"/>
      <c r="C66" s="5"/>
      <c r="D66" s="5" t="s">
        <v>94</v>
      </c>
      <c r="E66" s="5"/>
      <c r="F66" s="5"/>
      <c r="G66" s="6"/>
      <c r="H66" s="7"/>
      <c r="I66" s="8" t="s">
        <v>95</v>
      </c>
      <c r="J66" s="9"/>
      <c r="K66" s="9"/>
    </row>
    <row r="67" spans="1:11" ht="20.25" x14ac:dyDescent="0.3">
      <c r="A67" s="178" t="s">
        <v>96</v>
      </c>
      <c r="B67" s="178"/>
      <c r="C67" s="17"/>
      <c r="D67" s="178" t="s">
        <v>117</v>
      </c>
      <c r="E67" s="178"/>
      <c r="F67" s="17"/>
      <c r="G67" s="18"/>
      <c r="H67" s="18"/>
      <c r="I67" s="178" t="s">
        <v>104</v>
      </c>
      <c r="J67" s="178"/>
      <c r="K67" s="18"/>
    </row>
    <row r="68" spans="1:11" ht="20.25" customHeight="1" x14ac:dyDescent="0.3">
      <c r="A68" s="68"/>
      <c r="B68" s="68"/>
      <c r="C68" s="18"/>
      <c r="D68" s="18"/>
      <c r="E68" s="18"/>
      <c r="F68" s="18"/>
      <c r="G68" s="18"/>
      <c r="H68" s="18"/>
      <c r="I68" s="179" t="s">
        <v>97</v>
      </c>
      <c r="J68" s="179"/>
      <c r="K68" s="18"/>
    </row>
    <row r="69" spans="1:11" ht="20.25" x14ac:dyDescent="0.3">
      <c r="A69" s="18"/>
      <c r="B69" s="18"/>
      <c r="C69" s="18"/>
      <c r="D69" s="167"/>
      <c r="E69" s="167"/>
      <c r="F69" s="18"/>
      <c r="G69" s="18"/>
      <c r="H69" s="18"/>
      <c r="I69" s="168"/>
      <c r="J69" s="168"/>
      <c r="K69" s="168"/>
    </row>
    <row r="70" spans="1:11" ht="20.25" x14ac:dyDescent="0.3">
      <c r="A70" s="18" t="s">
        <v>98</v>
      </c>
      <c r="B70" s="18"/>
      <c r="C70" s="18"/>
      <c r="D70" s="18" t="s">
        <v>99</v>
      </c>
      <c r="E70" s="18"/>
      <c r="F70" s="18"/>
      <c r="G70" s="18"/>
      <c r="H70" s="18"/>
      <c r="I70" s="18" t="s">
        <v>128</v>
      </c>
      <c r="J70" s="18"/>
      <c r="K70" s="18"/>
    </row>
    <row r="71" spans="1:11" ht="44.25" customHeight="1" x14ac:dyDescent="0.3">
      <c r="A71" s="68" t="s">
        <v>100</v>
      </c>
      <c r="B71" s="68"/>
      <c r="C71" s="68"/>
      <c r="D71" s="167" t="s">
        <v>101</v>
      </c>
      <c r="E71" s="167"/>
      <c r="F71" s="18"/>
      <c r="G71" s="18"/>
      <c r="H71" s="18"/>
      <c r="I71" s="18" t="s">
        <v>100</v>
      </c>
      <c r="J71" s="18"/>
      <c r="K71" s="68"/>
    </row>
    <row r="72" spans="1:11" ht="20.25" x14ac:dyDescent="0.3">
      <c r="A72" s="167"/>
      <c r="B72" s="167"/>
      <c r="C72" s="18"/>
      <c r="D72" s="167"/>
      <c r="E72" s="167"/>
      <c r="F72" s="18"/>
      <c r="G72" s="18"/>
      <c r="H72" s="18"/>
      <c r="I72" s="167"/>
      <c r="J72" s="167"/>
      <c r="K72" s="68"/>
    </row>
    <row r="73" spans="1:11" ht="20.25" x14ac:dyDescent="0.3">
      <c r="A73" s="68"/>
      <c r="B73" s="68"/>
      <c r="C73" s="68"/>
      <c r="D73" s="18"/>
      <c r="E73" s="18"/>
      <c r="F73" s="18"/>
      <c r="G73" s="18"/>
      <c r="H73" s="18"/>
      <c r="I73" s="18"/>
      <c r="J73" s="18"/>
      <c r="K73" s="18"/>
    </row>
    <row r="74" spans="1:11" ht="20.25" x14ac:dyDescent="0.3">
      <c r="A74" s="167"/>
      <c r="B74" s="167"/>
      <c r="C74" s="18"/>
      <c r="D74" s="167"/>
      <c r="E74" s="167"/>
      <c r="F74" s="18"/>
      <c r="G74" s="18"/>
      <c r="H74" s="18"/>
      <c r="I74" s="167"/>
      <c r="J74" s="167"/>
      <c r="K74" s="18"/>
    </row>
    <row r="75" spans="1:11" x14ac:dyDescent="0.25">
      <c r="A75" s="21"/>
      <c r="B75" s="21"/>
      <c r="C75" s="7"/>
      <c r="D75" s="7"/>
      <c r="E75" s="7"/>
      <c r="F75" s="7"/>
      <c r="G75" s="7"/>
      <c r="H75" s="7"/>
      <c r="I75" s="7"/>
      <c r="J75" s="7"/>
      <c r="K75" s="7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10"/>
      <c r="B81" s="10"/>
      <c r="C81" s="11"/>
      <c r="D81" s="11"/>
      <c r="E81" s="11"/>
      <c r="F81" s="11"/>
      <c r="G81" s="11"/>
      <c r="H81" s="11"/>
      <c r="I81" s="52"/>
      <c r="J81"/>
      <c r="K81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52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52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52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52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52"/>
      <c r="J86"/>
      <c r="K86"/>
    </row>
    <row r="87" spans="1:11" x14ac:dyDescent="0.25">
      <c r="A87" s="10"/>
      <c r="B87" s="10"/>
      <c r="C87" s="11">
        <f>4090/3</f>
        <v>1363.3333333333333</v>
      </c>
      <c r="D87" s="11"/>
      <c r="E87" s="11"/>
      <c r="F87" s="11"/>
      <c r="G87" s="11"/>
      <c r="H87" s="11"/>
      <c r="I87" s="52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52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52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11"/>
      <c r="J90" s="11"/>
      <c r="K90" s="11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I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I192" s="11"/>
    </row>
  </sheetData>
  <mergeCells count="74">
    <mergeCell ref="A7:K7"/>
    <mergeCell ref="H2:J2"/>
    <mergeCell ref="H3:J3"/>
    <mergeCell ref="A4:K4"/>
    <mergeCell ref="A5:K5"/>
    <mergeCell ref="A6:K6"/>
    <mergeCell ref="A9:A10"/>
    <mergeCell ref="B9:C10"/>
    <mergeCell ref="D9:D10"/>
    <mergeCell ref="E9:K9"/>
    <mergeCell ref="B11:C11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35:C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7:C47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60:B61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B59"/>
    <mergeCell ref="I68:J68"/>
    <mergeCell ref="D69:E69"/>
    <mergeCell ref="B62:C62"/>
    <mergeCell ref="A63:K63"/>
    <mergeCell ref="I67:J67"/>
    <mergeCell ref="A67:B67"/>
    <mergeCell ref="D67:E67"/>
    <mergeCell ref="I69:K69"/>
    <mergeCell ref="D71:E71"/>
    <mergeCell ref="A72:B72"/>
    <mergeCell ref="D72:E72"/>
    <mergeCell ref="I72:J72"/>
    <mergeCell ref="A74:B74"/>
    <mergeCell ref="D74:E74"/>
    <mergeCell ref="I74:J74"/>
  </mergeCells>
  <conditionalFormatting sqref="F60:F61">
    <cfRule type="cellIs" dxfId="773" priority="70" stopIfTrue="1" operator="between">
      <formula>0</formula>
      <formula>0.5</formula>
    </cfRule>
    <cfRule type="cellIs" dxfId="772" priority="71" stopIfTrue="1" operator="between">
      <formula>0</formula>
      <formula>99999999999999</formula>
    </cfRule>
    <cfRule type="cellIs" dxfId="771" priority="72" stopIfTrue="1" operator="lessThan">
      <formula>0</formula>
    </cfRule>
  </conditionalFormatting>
  <conditionalFormatting sqref="H43:I48 H40:K42 K43 K45:K48 H39:I39 E49:K50 G35:K38 G40:G48 E35:E48 E33:K34">
    <cfRule type="cellIs" dxfId="770" priority="67" stopIfTrue="1" operator="between">
      <formula>0</formula>
      <formula>0.5</formula>
    </cfRule>
    <cfRule type="cellIs" dxfId="769" priority="68" stopIfTrue="1" operator="between">
      <formula>0</formula>
      <formula>99999999999999</formula>
    </cfRule>
    <cfRule type="cellIs" dxfId="768" priority="69" stopIfTrue="1" operator="lessThan">
      <formula>0</formula>
    </cfRule>
  </conditionalFormatting>
  <conditionalFormatting sqref="E38:E42 H38:K38 H40:K42 H39:I39">
    <cfRule type="cellIs" dxfId="767" priority="64" stopIfTrue="1" operator="between">
      <formula>0</formula>
      <formula>0.5</formula>
    </cfRule>
    <cfRule type="cellIs" dxfId="766" priority="65" stopIfTrue="1" operator="between">
      <formula>0</formula>
      <formula>99999999999999</formula>
    </cfRule>
    <cfRule type="cellIs" dxfId="765" priority="66" stopIfTrue="1" operator="lessThan">
      <formula>0</formula>
    </cfRule>
  </conditionalFormatting>
  <conditionalFormatting sqref="E38:E42 H38:K38 H40:K42 H39:I39">
    <cfRule type="cellIs" dxfId="764" priority="61" stopIfTrue="1" operator="between">
      <formula>0</formula>
      <formula>0.5</formula>
    </cfRule>
    <cfRule type="cellIs" dxfId="763" priority="62" stopIfTrue="1" operator="between">
      <formula>0</formula>
      <formula>99999999999999</formula>
    </cfRule>
    <cfRule type="cellIs" dxfId="762" priority="63" stopIfTrue="1" operator="lessThan">
      <formula>0</formula>
    </cfRule>
  </conditionalFormatting>
  <conditionalFormatting sqref="J43 J45:J47">
    <cfRule type="cellIs" dxfId="761" priority="58" stopIfTrue="1" operator="between">
      <formula>0</formula>
      <formula>0.5</formula>
    </cfRule>
    <cfRule type="cellIs" dxfId="760" priority="59" stopIfTrue="1" operator="between">
      <formula>0</formula>
      <formula>99999999999999</formula>
    </cfRule>
    <cfRule type="cellIs" dxfId="759" priority="60" stopIfTrue="1" operator="lessThan">
      <formula>0</formula>
    </cfRule>
  </conditionalFormatting>
  <conditionalFormatting sqref="J43 J45:J47">
    <cfRule type="cellIs" dxfId="758" priority="55" stopIfTrue="1" operator="between">
      <formula>0</formula>
      <formula>0.5</formula>
    </cfRule>
    <cfRule type="cellIs" dxfId="757" priority="56" stopIfTrue="1" operator="between">
      <formula>0</formula>
      <formula>99999999999999</formula>
    </cfRule>
    <cfRule type="cellIs" dxfId="756" priority="57" stopIfTrue="1" operator="lessThan">
      <formula>0</formula>
    </cfRule>
  </conditionalFormatting>
  <conditionalFormatting sqref="J43 J45:J47">
    <cfRule type="cellIs" dxfId="755" priority="52" stopIfTrue="1" operator="between">
      <formula>0</formula>
      <formula>0.5</formula>
    </cfRule>
    <cfRule type="cellIs" dxfId="754" priority="53" stopIfTrue="1" operator="between">
      <formula>0</formula>
      <formula>99999999999999</formula>
    </cfRule>
    <cfRule type="cellIs" dxfId="753" priority="54" stopIfTrue="1" operator="lessThan">
      <formula>0</formula>
    </cfRule>
  </conditionalFormatting>
  <conditionalFormatting sqref="J48">
    <cfRule type="cellIs" dxfId="752" priority="49" stopIfTrue="1" operator="between">
      <formula>0</formula>
      <formula>0.5</formula>
    </cfRule>
    <cfRule type="cellIs" dxfId="751" priority="50" stopIfTrue="1" operator="between">
      <formula>0</formula>
      <formula>99999999999999</formula>
    </cfRule>
    <cfRule type="cellIs" dxfId="750" priority="51" stopIfTrue="1" operator="lessThan">
      <formula>0</formula>
    </cfRule>
  </conditionalFormatting>
  <conditionalFormatting sqref="K44">
    <cfRule type="cellIs" dxfId="749" priority="46" stopIfTrue="1" operator="between">
      <formula>0</formula>
      <formula>0.5</formula>
    </cfRule>
    <cfRule type="cellIs" dxfId="748" priority="47" stopIfTrue="1" operator="between">
      <formula>0</formula>
      <formula>99999999999999</formula>
    </cfRule>
    <cfRule type="cellIs" dxfId="747" priority="48" stopIfTrue="1" operator="lessThan">
      <formula>0</formula>
    </cfRule>
  </conditionalFormatting>
  <conditionalFormatting sqref="J44">
    <cfRule type="cellIs" dxfId="746" priority="43" stopIfTrue="1" operator="between">
      <formula>0</formula>
      <formula>0.5</formula>
    </cfRule>
    <cfRule type="cellIs" dxfId="745" priority="44" stopIfTrue="1" operator="between">
      <formula>0</formula>
      <formula>99999999999999</formula>
    </cfRule>
    <cfRule type="cellIs" dxfId="744" priority="45" stopIfTrue="1" operator="lessThan">
      <formula>0</formula>
    </cfRule>
  </conditionalFormatting>
  <conditionalFormatting sqref="J44">
    <cfRule type="cellIs" dxfId="743" priority="40" stopIfTrue="1" operator="between">
      <formula>0</formula>
      <formula>0.5</formula>
    </cfRule>
    <cfRule type="cellIs" dxfId="742" priority="41" stopIfTrue="1" operator="between">
      <formula>0</formula>
      <formula>99999999999999</formula>
    </cfRule>
    <cfRule type="cellIs" dxfId="741" priority="42" stopIfTrue="1" operator="lessThan">
      <formula>0</formula>
    </cfRule>
  </conditionalFormatting>
  <conditionalFormatting sqref="J44">
    <cfRule type="cellIs" dxfId="740" priority="37" stopIfTrue="1" operator="between">
      <formula>0</formula>
      <formula>0.5</formula>
    </cfRule>
    <cfRule type="cellIs" dxfId="739" priority="38" stopIfTrue="1" operator="between">
      <formula>0</formula>
      <formula>99999999999999</formula>
    </cfRule>
    <cfRule type="cellIs" dxfId="738" priority="39" stopIfTrue="1" operator="lessThan">
      <formula>0</formula>
    </cfRule>
  </conditionalFormatting>
  <conditionalFormatting sqref="J39:K39">
    <cfRule type="cellIs" dxfId="737" priority="34" stopIfTrue="1" operator="between">
      <formula>0</formula>
      <formula>0.5</formula>
    </cfRule>
    <cfRule type="cellIs" dxfId="736" priority="35" stopIfTrue="1" operator="between">
      <formula>0</formula>
      <formula>99999999999999</formula>
    </cfRule>
    <cfRule type="cellIs" dxfId="735" priority="36" stopIfTrue="1" operator="lessThan">
      <formula>0</formula>
    </cfRule>
  </conditionalFormatting>
  <conditionalFormatting sqref="E62:K62 F12:K12 E13:K20 H60:K61 E26:K32 E51:K57">
    <cfRule type="cellIs" dxfId="734" priority="77" stopIfTrue="1" operator="between">
      <formula>0</formula>
      <formula>0.5</formula>
    </cfRule>
    <cfRule type="cellIs" dxfId="733" priority="78" stopIfTrue="1" operator="between">
      <formula>0</formula>
      <formula>99999999999999</formula>
    </cfRule>
    <cfRule type="cellIs" dxfId="732" priority="79" stopIfTrue="1" operator="lessThan">
      <formula>0</formula>
    </cfRule>
  </conditionalFormatting>
  <conditionalFormatting sqref="F59 H58:K59">
    <cfRule type="cellIs" dxfId="731" priority="74" stopIfTrue="1" operator="between">
      <formula>0</formula>
      <formula>0.5</formula>
    </cfRule>
    <cfRule type="cellIs" dxfId="730" priority="75" stopIfTrue="1" operator="between">
      <formula>0</formula>
      <formula>99999999999999</formula>
    </cfRule>
    <cfRule type="cellIs" dxfId="729" priority="76" stopIfTrue="1" operator="lessThan">
      <formula>0</formula>
    </cfRule>
  </conditionalFormatting>
  <conditionalFormatting sqref="H16">
    <cfRule type="expression" dxfId="728" priority="73">
      <formula>"округл($H$15;0)-$H$15&lt;&gt;0"</formula>
    </cfRule>
  </conditionalFormatting>
  <conditionalFormatting sqref="F12:K12">
    <cfRule type="expression" dxfId="727" priority="80">
      <formula>"ОКРУГЛ($E$11;0)-$E$11&lt;&gt;0"</formula>
    </cfRule>
    <cfRule type="colorScale" priority="81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726" priority="31" stopIfTrue="1" operator="between">
      <formula>0</formula>
      <formula>0.5</formula>
    </cfRule>
    <cfRule type="cellIs" dxfId="725" priority="32" stopIfTrue="1" operator="between">
      <formula>0</formula>
      <formula>99999999999999</formula>
    </cfRule>
    <cfRule type="cellIs" dxfId="724" priority="33" stopIfTrue="1" operator="lessThan">
      <formula>0</formula>
    </cfRule>
  </conditionalFormatting>
  <conditionalFormatting sqref="J39:K39">
    <cfRule type="cellIs" dxfId="723" priority="28" stopIfTrue="1" operator="between">
      <formula>0</formula>
      <formula>0.5</formula>
    </cfRule>
    <cfRule type="cellIs" dxfId="722" priority="29" stopIfTrue="1" operator="between">
      <formula>0</formula>
      <formula>99999999999999</formula>
    </cfRule>
    <cfRule type="cellIs" dxfId="721" priority="30" stopIfTrue="1" operator="lessThan">
      <formula>0</formula>
    </cfRule>
  </conditionalFormatting>
  <conditionalFormatting sqref="G39">
    <cfRule type="cellIs" dxfId="720" priority="25" stopIfTrue="1" operator="between">
      <formula>0</formula>
      <formula>0.5</formula>
    </cfRule>
    <cfRule type="cellIs" dxfId="719" priority="26" stopIfTrue="1" operator="between">
      <formula>0</formula>
      <formula>99999999999999</formula>
    </cfRule>
    <cfRule type="cellIs" dxfId="718" priority="27" stopIfTrue="1" operator="lessThan">
      <formula>0</formula>
    </cfRule>
  </conditionalFormatting>
  <conditionalFormatting sqref="E21:K22 K23 I24:K24">
    <cfRule type="cellIs" dxfId="717" priority="22" stopIfTrue="1" operator="between">
      <formula>0</formula>
      <formula>0.5</formula>
    </cfRule>
    <cfRule type="cellIs" dxfId="716" priority="23" stopIfTrue="1" operator="between">
      <formula>0</formula>
      <formula>99999999999999</formula>
    </cfRule>
    <cfRule type="cellIs" dxfId="715" priority="24" stopIfTrue="1" operator="lessThan">
      <formula>0</formula>
    </cfRule>
  </conditionalFormatting>
  <conditionalFormatting sqref="E23:J23">
    <cfRule type="cellIs" dxfId="714" priority="19" stopIfTrue="1" operator="between">
      <formula>0</formula>
      <formula>0.5</formula>
    </cfRule>
    <cfRule type="cellIs" dxfId="713" priority="20" stopIfTrue="1" operator="between">
      <formula>0</formula>
      <formula>99999999999999</formula>
    </cfRule>
    <cfRule type="cellIs" dxfId="712" priority="21" stopIfTrue="1" operator="lessThan">
      <formula>0</formula>
    </cfRule>
  </conditionalFormatting>
  <conditionalFormatting sqref="H24">
    <cfRule type="cellIs" dxfId="711" priority="16" stopIfTrue="1" operator="between">
      <formula>0</formula>
      <formula>0.5</formula>
    </cfRule>
    <cfRule type="cellIs" dxfId="710" priority="17" stopIfTrue="1" operator="between">
      <formula>0</formula>
      <formula>99999999999999</formula>
    </cfRule>
    <cfRule type="cellIs" dxfId="709" priority="18" stopIfTrue="1" operator="lessThan">
      <formula>0</formula>
    </cfRule>
  </conditionalFormatting>
  <conditionalFormatting sqref="E24:G24">
    <cfRule type="cellIs" dxfId="708" priority="13" stopIfTrue="1" operator="between">
      <formula>0</formula>
      <formula>0.5</formula>
    </cfRule>
    <cfRule type="cellIs" dxfId="707" priority="14" stopIfTrue="1" operator="between">
      <formula>0</formula>
      <formula>99999999999999</formula>
    </cfRule>
    <cfRule type="cellIs" dxfId="706" priority="15" stopIfTrue="1" operator="lessThan">
      <formula>0</formula>
    </cfRule>
  </conditionalFormatting>
  <conditionalFormatting sqref="F35:F48">
    <cfRule type="cellIs" dxfId="705" priority="10" stopIfTrue="1" operator="between">
      <formula>0</formula>
      <formula>0.5</formula>
    </cfRule>
    <cfRule type="cellIs" dxfId="704" priority="11" stopIfTrue="1" operator="between">
      <formula>0</formula>
      <formula>99999999999999</formula>
    </cfRule>
    <cfRule type="cellIs" dxfId="703" priority="12" stopIfTrue="1" operator="lessThan">
      <formula>0</formula>
    </cfRule>
  </conditionalFormatting>
  <conditionalFormatting sqref="I25:K25">
    <cfRule type="cellIs" dxfId="702" priority="7" stopIfTrue="1" operator="between">
      <formula>0</formula>
      <formula>0.5</formula>
    </cfRule>
    <cfRule type="cellIs" dxfId="701" priority="8" stopIfTrue="1" operator="between">
      <formula>0</formula>
      <formula>99999999999999</formula>
    </cfRule>
    <cfRule type="cellIs" dxfId="700" priority="9" stopIfTrue="1" operator="lessThan">
      <formula>0</formula>
    </cfRule>
  </conditionalFormatting>
  <conditionalFormatting sqref="H25">
    <cfRule type="cellIs" dxfId="699" priority="4" stopIfTrue="1" operator="between">
      <formula>0</formula>
      <formula>0.5</formula>
    </cfRule>
    <cfRule type="cellIs" dxfId="698" priority="5" stopIfTrue="1" operator="between">
      <formula>0</formula>
      <formula>99999999999999</formula>
    </cfRule>
    <cfRule type="cellIs" dxfId="697" priority="6" stopIfTrue="1" operator="lessThan">
      <formula>0</formula>
    </cfRule>
  </conditionalFormatting>
  <conditionalFormatting sqref="E25:G25">
    <cfRule type="cellIs" dxfId="696" priority="1" stopIfTrue="1" operator="between">
      <formula>0</formula>
      <formula>0.5</formula>
    </cfRule>
    <cfRule type="cellIs" dxfId="695" priority="2" stopIfTrue="1" operator="between">
      <formula>0</formula>
      <formula>99999999999999</formula>
    </cfRule>
    <cfRule type="cellIs" dxfId="694" priority="3" stopIfTrue="1" operator="lessThan">
      <formula>0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2"/>
  <sheetViews>
    <sheetView zoomScale="55" zoomScaleNormal="55" workbookViewId="0">
      <selection activeCell="G14" sqref="G14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200" t="s">
        <v>0</v>
      </c>
      <c r="I2" s="200"/>
      <c r="J2" s="200"/>
      <c r="K2" s="2"/>
    </row>
    <row r="3" spans="1:11" ht="40.5" customHeight="1" x14ac:dyDescent="0.25">
      <c r="H3" s="201" t="s">
        <v>1</v>
      </c>
      <c r="I3" s="201"/>
      <c r="J3" s="201"/>
      <c r="K3" s="3"/>
    </row>
    <row r="4" spans="1:11" x14ac:dyDescent="0.25">
      <c r="A4" s="202" t="s">
        <v>2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</row>
    <row r="5" spans="1:11" x14ac:dyDescent="0.25">
      <c r="A5" s="202" t="s">
        <v>3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</row>
    <row r="6" spans="1:11" ht="15.75" customHeight="1" x14ac:dyDescent="0.25">
      <c r="A6" s="199" t="s">
        <v>102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</row>
    <row r="7" spans="1:11" ht="15.75" customHeight="1" x14ac:dyDescent="0.25">
      <c r="A7" s="199" t="s">
        <v>136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</row>
    <row r="8" spans="1:11" ht="15.75" customHeight="1" x14ac:dyDescent="0.25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</row>
    <row r="9" spans="1:11" ht="15.75" customHeight="1" x14ac:dyDescent="0.25">
      <c r="A9" s="173" t="s">
        <v>4</v>
      </c>
      <c r="B9" s="186" t="s">
        <v>5</v>
      </c>
      <c r="C9" s="187"/>
      <c r="D9" s="190" t="s">
        <v>6</v>
      </c>
      <c r="E9" s="192" t="s">
        <v>7</v>
      </c>
      <c r="F9" s="193"/>
      <c r="G9" s="193"/>
      <c r="H9" s="193"/>
      <c r="I9" s="193"/>
      <c r="J9" s="193"/>
      <c r="K9" s="194"/>
    </row>
    <row r="10" spans="1:11" ht="51" customHeight="1" x14ac:dyDescent="0.25">
      <c r="A10" s="174"/>
      <c r="B10" s="188"/>
      <c r="C10" s="189"/>
      <c r="D10" s="191"/>
      <c r="E10" s="54" t="s">
        <v>8</v>
      </c>
      <c r="F10" s="54" t="s">
        <v>9</v>
      </c>
      <c r="G10" s="54" t="s">
        <v>10</v>
      </c>
      <c r="H10" s="54" t="s">
        <v>11</v>
      </c>
      <c r="I10" s="54" t="s">
        <v>12</v>
      </c>
      <c r="J10" s="54" t="s">
        <v>13</v>
      </c>
      <c r="K10" s="54" t="s">
        <v>14</v>
      </c>
    </row>
    <row r="11" spans="1:11" x14ac:dyDescent="0.25">
      <c r="A11" s="56">
        <v>1</v>
      </c>
      <c r="B11" s="195">
        <v>2</v>
      </c>
      <c r="C11" s="196"/>
      <c r="D11" s="72">
        <v>3</v>
      </c>
      <c r="E11" s="22">
        <v>4</v>
      </c>
      <c r="F11" s="22">
        <v>5</v>
      </c>
      <c r="G11" s="54">
        <v>6</v>
      </c>
      <c r="H11" s="54">
        <v>7</v>
      </c>
      <c r="I11" s="54">
        <v>8</v>
      </c>
      <c r="J11" s="54">
        <v>9</v>
      </c>
      <c r="K11" s="54">
        <v>10</v>
      </c>
    </row>
    <row r="12" spans="1:11" ht="33.75" customHeight="1" x14ac:dyDescent="0.25">
      <c r="A12" s="23">
        <v>1</v>
      </c>
      <c r="B12" s="169" t="s">
        <v>15</v>
      </c>
      <c r="C12" s="170"/>
      <c r="D12" s="24" t="s">
        <v>16</v>
      </c>
      <c r="E12" s="43">
        <v>56461407</v>
      </c>
      <c r="F12" s="43"/>
      <c r="G12" s="43">
        <v>56461407</v>
      </c>
      <c r="H12" s="43">
        <v>13870282</v>
      </c>
      <c r="I12" s="43">
        <v>0</v>
      </c>
      <c r="J12" s="43">
        <v>42591125</v>
      </c>
      <c r="K12" s="43">
        <v>0</v>
      </c>
    </row>
    <row r="13" spans="1:11" ht="33.75" customHeight="1" x14ac:dyDescent="0.25">
      <c r="A13" s="25" t="s">
        <v>17</v>
      </c>
      <c r="B13" s="182" t="s">
        <v>111</v>
      </c>
      <c r="C13" s="183"/>
      <c r="D13" s="26" t="s">
        <v>16</v>
      </c>
      <c r="E13" s="44">
        <v>33589386</v>
      </c>
      <c r="F13" s="44"/>
      <c r="G13" s="44">
        <v>33589386</v>
      </c>
      <c r="H13" s="44">
        <v>5893329</v>
      </c>
      <c r="I13" s="44">
        <v>0</v>
      </c>
      <c r="J13" s="44">
        <v>27696057</v>
      </c>
      <c r="K13" s="44">
        <v>0</v>
      </c>
    </row>
    <row r="14" spans="1:11" ht="33.75" customHeight="1" x14ac:dyDescent="0.25">
      <c r="A14" s="27" t="s">
        <v>18</v>
      </c>
      <c r="B14" s="180" t="s">
        <v>112</v>
      </c>
      <c r="C14" s="181"/>
      <c r="D14" s="24" t="s">
        <v>16</v>
      </c>
      <c r="E14" s="45">
        <v>17782410</v>
      </c>
      <c r="F14" s="45"/>
      <c r="G14" s="45">
        <v>17782410</v>
      </c>
      <c r="H14" s="45">
        <v>0</v>
      </c>
      <c r="I14" s="45">
        <v>0</v>
      </c>
      <c r="J14" s="45">
        <v>17782410</v>
      </c>
      <c r="K14" s="45"/>
    </row>
    <row r="15" spans="1:11" ht="33.75" customHeight="1" x14ac:dyDescent="0.25">
      <c r="A15" s="27" t="s">
        <v>19</v>
      </c>
      <c r="B15" s="180" t="s">
        <v>113</v>
      </c>
      <c r="C15" s="181"/>
      <c r="D15" s="24" t="s">
        <v>16</v>
      </c>
      <c r="E15" s="45">
        <v>9744522</v>
      </c>
      <c r="F15" s="45"/>
      <c r="G15" s="45">
        <v>9744522</v>
      </c>
      <c r="H15" s="45">
        <v>0</v>
      </c>
      <c r="I15" s="45">
        <v>0</v>
      </c>
      <c r="J15" s="45">
        <v>9744522</v>
      </c>
      <c r="K15" s="45">
        <v>0</v>
      </c>
    </row>
    <row r="16" spans="1:11" ht="33.75" customHeight="1" x14ac:dyDescent="0.25">
      <c r="A16" s="27" t="s">
        <v>20</v>
      </c>
      <c r="B16" s="180" t="s">
        <v>114</v>
      </c>
      <c r="C16" s="181"/>
      <c r="D16" s="24" t="s">
        <v>16</v>
      </c>
      <c r="E16" s="45">
        <v>5893329</v>
      </c>
      <c r="F16" s="45"/>
      <c r="G16" s="45">
        <v>5893329</v>
      </c>
      <c r="H16" s="45">
        <v>5893329</v>
      </c>
      <c r="I16" s="45">
        <v>0</v>
      </c>
      <c r="J16" s="45">
        <v>0</v>
      </c>
      <c r="K16" s="45">
        <v>0</v>
      </c>
    </row>
    <row r="17" spans="1:11" ht="33.75" customHeight="1" x14ac:dyDescent="0.25">
      <c r="A17" s="28" t="s">
        <v>21</v>
      </c>
      <c r="B17" s="197" t="s">
        <v>133</v>
      </c>
      <c r="C17" s="198"/>
      <c r="D17" s="29" t="s">
        <v>16</v>
      </c>
      <c r="E17" s="46">
        <v>169125</v>
      </c>
      <c r="F17" s="46"/>
      <c r="G17" s="46">
        <v>169125</v>
      </c>
      <c r="H17" s="46">
        <v>0</v>
      </c>
      <c r="I17" s="46">
        <v>0</v>
      </c>
      <c r="J17" s="46">
        <v>169125</v>
      </c>
      <c r="K17" s="46">
        <v>0</v>
      </c>
    </row>
    <row r="18" spans="1:11" ht="33.75" customHeight="1" x14ac:dyDescent="0.25">
      <c r="A18" s="25" t="s">
        <v>22</v>
      </c>
      <c r="B18" s="182" t="s">
        <v>23</v>
      </c>
      <c r="C18" s="183"/>
      <c r="D18" s="26" t="s">
        <v>16</v>
      </c>
      <c r="E18" s="44">
        <v>1258775</v>
      </c>
      <c r="F18" s="44"/>
      <c r="G18" s="44">
        <v>1258775</v>
      </c>
      <c r="H18" s="44">
        <v>1258775</v>
      </c>
      <c r="I18" s="44">
        <v>0</v>
      </c>
      <c r="J18" s="44">
        <v>0</v>
      </c>
      <c r="K18" s="44">
        <v>0</v>
      </c>
    </row>
    <row r="19" spans="1:11" ht="33.75" customHeight="1" x14ac:dyDescent="0.25">
      <c r="A19" s="27" t="s">
        <v>24</v>
      </c>
      <c r="B19" s="180" t="s">
        <v>25</v>
      </c>
      <c r="C19" s="181"/>
      <c r="D19" s="24" t="s">
        <v>16</v>
      </c>
      <c r="E19" s="45">
        <v>0</v>
      </c>
      <c r="F19" s="45"/>
      <c r="G19" s="45">
        <v>0</v>
      </c>
      <c r="H19" s="45">
        <v>0</v>
      </c>
      <c r="I19" s="45">
        <v>0</v>
      </c>
      <c r="J19" s="45">
        <v>0</v>
      </c>
      <c r="K19" s="45">
        <v>0</v>
      </c>
    </row>
    <row r="20" spans="1:11" ht="33.75" customHeight="1" x14ac:dyDescent="0.25">
      <c r="A20" s="27" t="s">
        <v>26</v>
      </c>
      <c r="B20" s="180" t="s">
        <v>27</v>
      </c>
      <c r="C20" s="181"/>
      <c r="D20" s="24" t="s">
        <v>16</v>
      </c>
      <c r="E20" s="45">
        <v>1258775</v>
      </c>
      <c r="F20" s="45"/>
      <c r="G20" s="45">
        <v>1258775</v>
      </c>
      <c r="H20" s="45">
        <v>1258775</v>
      </c>
      <c r="I20" s="45">
        <v>0</v>
      </c>
      <c r="J20" s="45">
        <v>0</v>
      </c>
      <c r="K20" s="45">
        <v>0</v>
      </c>
    </row>
    <row r="21" spans="1:11" ht="33.75" customHeight="1" x14ac:dyDescent="0.25">
      <c r="A21" s="25" t="s">
        <v>28</v>
      </c>
      <c r="B21" s="182" t="s">
        <v>29</v>
      </c>
      <c r="C21" s="183"/>
      <c r="D21" s="26" t="s">
        <v>16</v>
      </c>
      <c r="E21" s="40">
        <v>1914049</v>
      </c>
      <c r="F21" s="40"/>
      <c r="G21" s="40">
        <v>1914049</v>
      </c>
      <c r="H21" s="40">
        <v>737682</v>
      </c>
      <c r="I21" s="40">
        <v>0</v>
      </c>
      <c r="J21" s="40">
        <v>1176367</v>
      </c>
      <c r="K21" s="40">
        <v>0</v>
      </c>
    </row>
    <row r="22" spans="1:11" ht="33.75" customHeight="1" x14ac:dyDescent="0.25">
      <c r="A22" s="27" t="s">
        <v>30</v>
      </c>
      <c r="B22" s="180" t="s">
        <v>31</v>
      </c>
      <c r="C22" s="181"/>
      <c r="D22" s="24" t="s">
        <v>16</v>
      </c>
      <c r="E22" s="41">
        <v>493131</v>
      </c>
      <c r="F22" s="41"/>
      <c r="G22" s="41">
        <v>493131</v>
      </c>
      <c r="H22" s="41">
        <v>0</v>
      </c>
      <c r="I22" s="41">
        <v>0</v>
      </c>
      <c r="J22" s="41">
        <v>493131</v>
      </c>
      <c r="K22" s="41">
        <v>0</v>
      </c>
    </row>
    <row r="23" spans="1:11" ht="33.75" customHeight="1" x14ac:dyDescent="0.25">
      <c r="A23" s="27" t="s">
        <v>32</v>
      </c>
      <c r="B23" s="180" t="s">
        <v>110</v>
      </c>
      <c r="C23" s="181"/>
      <c r="D23" s="24" t="s">
        <v>16</v>
      </c>
      <c r="E23" s="42">
        <v>683236</v>
      </c>
      <c r="F23" s="42"/>
      <c r="G23" s="42">
        <v>683236</v>
      </c>
      <c r="H23" s="42">
        <v>0</v>
      </c>
      <c r="I23" s="42">
        <v>0</v>
      </c>
      <c r="J23" s="42">
        <v>683236</v>
      </c>
      <c r="K23" s="41">
        <v>0</v>
      </c>
    </row>
    <row r="24" spans="1:11" ht="33.75" customHeight="1" x14ac:dyDescent="0.25">
      <c r="A24" s="27" t="s">
        <v>33</v>
      </c>
      <c r="B24" s="180" t="s">
        <v>120</v>
      </c>
      <c r="C24" s="181"/>
      <c r="D24" s="24" t="s">
        <v>16</v>
      </c>
      <c r="E24" s="42">
        <v>737682</v>
      </c>
      <c r="F24" s="42"/>
      <c r="G24" s="42">
        <v>737682</v>
      </c>
      <c r="H24" s="42">
        <v>737682</v>
      </c>
      <c r="I24" s="41">
        <v>0</v>
      </c>
      <c r="J24" s="41">
        <v>0</v>
      </c>
      <c r="K24" s="41">
        <v>0</v>
      </c>
    </row>
    <row r="25" spans="1:11" ht="33.75" customHeight="1" x14ac:dyDescent="0.25">
      <c r="A25" s="27"/>
      <c r="B25" s="180" t="s">
        <v>125</v>
      </c>
      <c r="C25" s="181"/>
      <c r="D25" s="24"/>
      <c r="E25" s="42">
        <v>0</v>
      </c>
      <c r="F25" s="42"/>
      <c r="G25" s="42">
        <v>0</v>
      </c>
      <c r="H25" s="42"/>
      <c r="I25" s="41"/>
      <c r="J25" s="41"/>
      <c r="K25" s="41"/>
    </row>
    <row r="26" spans="1:11" ht="33.75" customHeight="1" x14ac:dyDescent="0.25">
      <c r="A26" s="25" t="s">
        <v>34</v>
      </c>
      <c r="B26" s="182" t="s">
        <v>35</v>
      </c>
      <c r="C26" s="183"/>
      <c r="D26" s="26" t="s">
        <v>16</v>
      </c>
      <c r="E26" s="44">
        <v>19699197</v>
      </c>
      <c r="F26" s="44"/>
      <c r="G26" s="44">
        <v>19699197</v>
      </c>
      <c r="H26" s="44">
        <v>5980496</v>
      </c>
      <c r="I26" s="44">
        <v>0</v>
      </c>
      <c r="J26" s="44">
        <v>13718701</v>
      </c>
      <c r="K26" s="44">
        <v>0</v>
      </c>
    </row>
    <row r="27" spans="1:11" ht="33.75" customHeight="1" x14ac:dyDescent="0.25">
      <c r="A27" s="27" t="s">
        <v>36</v>
      </c>
      <c r="B27" s="169" t="s">
        <v>37</v>
      </c>
      <c r="C27" s="170"/>
      <c r="D27" s="24" t="s">
        <v>16</v>
      </c>
      <c r="E27" s="45">
        <v>14186305</v>
      </c>
      <c r="F27" s="45"/>
      <c r="G27" s="45">
        <v>14186305</v>
      </c>
      <c r="H27" s="45">
        <v>5980496</v>
      </c>
      <c r="I27" s="45">
        <v>0</v>
      </c>
      <c r="J27" s="45">
        <v>8205809</v>
      </c>
      <c r="K27" s="45">
        <v>0</v>
      </c>
    </row>
    <row r="28" spans="1:11" ht="33.75" customHeight="1" x14ac:dyDescent="0.25">
      <c r="A28" s="27" t="s">
        <v>38</v>
      </c>
      <c r="B28" s="169" t="s">
        <v>39</v>
      </c>
      <c r="C28" s="170"/>
      <c r="D28" s="24" t="s">
        <v>16</v>
      </c>
      <c r="E28" s="45">
        <v>177360</v>
      </c>
      <c r="F28" s="45"/>
      <c r="G28" s="45">
        <v>177360</v>
      </c>
      <c r="H28" s="45"/>
      <c r="I28" s="45"/>
      <c r="J28" s="45">
        <v>177360</v>
      </c>
      <c r="K28" s="45"/>
    </row>
    <row r="29" spans="1:11" ht="33.75" customHeight="1" x14ac:dyDescent="0.25">
      <c r="A29" s="27" t="s">
        <v>40</v>
      </c>
      <c r="B29" s="169" t="s">
        <v>127</v>
      </c>
      <c r="C29" s="170"/>
      <c r="D29" s="24" t="s">
        <v>16</v>
      </c>
      <c r="E29" s="45">
        <v>677152</v>
      </c>
      <c r="F29" s="45"/>
      <c r="G29" s="45">
        <v>677152</v>
      </c>
      <c r="H29" s="45">
        <v>0</v>
      </c>
      <c r="I29" s="45">
        <v>0</v>
      </c>
      <c r="J29" s="45">
        <v>677152</v>
      </c>
      <c r="K29" s="45">
        <v>0</v>
      </c>
    </row>
    <row r="30" spans="1:11" ht="33.75" customHeight="1" x14ac:dyDescent="0.25">
      <c r="A30" s="27" t="s">
        <v>41</v>
      </c>
      <c r="B30" s="169" t="s">
        <v>103</v>
      </c>
      <c r="C30" s="170"/>
      <c r="D30" s="24" t="s">
        <v>16</v>
      </c>
      <c r="E30" s="45">
        <v>3892940</v>
      </c>
      <c r="F30" s="45"/>
      <c r="G30" s="45">
        <v>3892940</v>
      </c>
      <c r="H30" s="45"/>
      <c r="I30" s="45"/>
      <c r="J30" s="45">
        <v>3892940</v>
      </c>
      <c r="K30" s="45"/>
    </row>
    <row r="31" spans="1:11" ht="33.75" customHeight="1" x14ac:dyDescent="0.25">
      <c r="A31" s="27" t="s">
        <v>118</v>
      </c>
      <c r="B31" s="169" t="s">
        <v>119</v>
      </c>
      <c r="C31" s="170"/>
      <c r="D31" s="24" t="s">
        <v>16</v>
      </c>
      <c r="E31" s="45">
        <v>765440</v>
      </c>
      <c r="F31" s="45"/>
      <c r="G31" s="45">
        <v>765440</v>
      </c>
      <c r="H31" s="45"/>
      <c r="I31" s="45"/>
      <c r="J31" s="45">
        <v>765440</v>
      </c>
      <c r="K31" s="45"/>
    </row>
    <row r="32" spans="1:11" ht="33.75" customHeight="1" x14ac:dyDescent="0.25">
      <c r="A32" s="25" t="s">
        <v>42</v>
      </c>
      <c r="B32" s="182" t="s">
        <v>43</v>
      </c>
      <c r="C32" s="183"/>
      <c r="D32" s="26" t="s">
        <v>16</v>
      </c>
      <c r="E32" s="47">
        <v>54230960.439954013</v>
      </c>
      <c r="F32" s="44"/>
      <c r="G32" s="47">
        <v>54230960.439954013</v>
      </c>
      <c r="H32" s="47">
        <v>0</v>
      </c>
      <c r="I32" s="47">
        <v>0</v>
      </c>
      <c r="J32" s="47">
        <v>24065637.086794004</v>
      </c>
      <c r="K32" s="47">
        <v>30165323.353160009</v>
      </c>
    </row>
    <row r="33" spans="1:11" ht="33.75" customHeight="1" x14ac:dyDescent="0.25">
      <c r="A33" s="23" t="s">
        <v>44</v>
      </c>
      <c r="B33" s="169" t="s">
        <v>45</v>
      </c>
      <c r="C33" s="170"/>
      <c r="D33" s="30" t="s">
        <v>16</v>
      </c>
      <c r="E33" s="31">
        <v>51926252.640954018</v>
      </c>
      <c r="F33" s="31"/>
      <c r="G33" s="31">
        <v>51926252.640954018</v>
      </c>
      <c r="H33" s="31">
        <v>0</v>
      </c>
      <c r="I33" s="31">
        <v>0</v>
      </c>
      <c r="J33" s="31">
        <v>22050846.255794004</v>
      </c>
      <c r="K33" s="31">
        <v>29875406.38516001</v>
      </c>
    </row>
    <row r="34" spans="1:11" ht="48" customHeight="1" x14ac:dyDescent="0.25">
      <c r="A34" s="23" t="s">
        <v>46</v>
      </c>
      <c r="B34" s="184" t="s">
        <v>115</v>
      </c>
      <c r="C34" s="185"/>
      <c r="D34" s="24" t="s">
        <v>16</v>
      </c>
      <c r="E34" s="31">
        <v>42908217.256755017</v>
      </c>
      <c r="F34" s="31"/>
      <c r="G34" s="31">
        <v>42908217.256755017</v>
      </c>
      <c r="H34" s="32">
        <v>0</v>
      </c>
      <c r="I34" s="32">
        <v>0</v>
      </c>
      <c r="J34" s="31">
        <v>13091888.832795003</v>
      </c>
      <c r="K34" s="31">
        <v>29816328.423960011</v>
      </c>
    </row>
    <row r="35" spans="1:11" ht="31.5" customHeight="1" x14ac:dyDescent="0.25">
      <c r="A35" s="27" t="s">
        <v>47</v>
      </c>
      <c r="B35" s="169" t="s">
        <v>48</v>
      </c>
      <c r="C35" s="170"/>
      <c r="D35" s="30" t="s">
        <v>16</v>
      </c>
      <c r="E35" s="31">
        <v>1898781.8482020001</v>
      </c>
      <c r="F35" s="33"/>
      <c r="G35" s="33">
        <v>1898781.8482020001</v>
      </c>
      <c r="H35" s="33"/>
      <c r="I35" s="34"/>
      <c r="J35" s="33">
        <v>1396454.59</v>
      </c>
      <c r="K35" s="33">
        <v>502327.258202</v>
      </c>
    </row>
    <row r="36" spans="1:11" ht="31.5" customHeight="1" x14ac:dyDescent="0.25">
      <c r="A36" s="27" t="s">
        <v>49</v>
      </c>
      <c r="B36" s="169" t="s">
        <v>50</v>
      </c>
      <c r="C36" s="170"/>
      <c r="D36" s="24" t="s">
        <v>16</v>
      </c>
      <c r="E36" s="31">
        <v>5497593.0646260008</v>
      </c>
      <c r="F36" s="33"/>
      <c r="G36" s="33">
        <v>5497593.0646260008</v>
      </c>
      <c r="H36" s="33">
        <v>0</v>
      </c>
      <c r="I36" s="33"/>
      <c r="J36" s="33">
        <v>1857204.2017390002</v>
      </c>
      <c r="K36" s="33">
        <v>3640388.8628870002</v>
      </c>
    </row>
    <row r="37" spans="1:11" ht="31.5" customHeight="1" x14ac:dyDescent="0.25">
      <c r="A37" s="27" t="s">
        <v>51</v>
      </c>
      <c r="B37" s="169" t="s">
        <v>52</v>
      </c>
      <c r="C37" s="170"/>
      <c r="D37" s="24" t="s">
        <v>16</v>
      </c>
      <c r="E37" s="31">
        <v>1894842.142943</v>
      </c>
      <c r="F37" s="33"/>
      <c r="G37" s="33">
        <v>1894842.142943</v>
      </c>
      <c r="H37" s="33"/>
      <c r="I37" s="33"/>
      <c r="J37" s="33">
        <v>720077.93081599998</v>
      </c>
      <c r="K37" s="33">
        <v>1174764.2121270001</v>
      </c>
    </row>
    <row r="38" spans="1:11" ht="31.5" customHeight="1" x14ac:dyDescent="0.25">
      <c r="A38" s="27" t="s">
        <v>53</v>
      </c>
      <c r="B38" s="169" t="s">
        <v>54</v>
      </c>
      <c r="C38" s="170"/>
      <c r="D38" s="24" t="s">
        <v>16</v>
      </c>
      <c r="E38" s="31">
        <v>6171186.6057170006</v>
      </c>
      <c r="F38" s="33"/>
      <c r="G38" s="33">
        <v>6171186.6057170006</v>
      </c>
      <c r="H38" s="33"/>
      <c r="I38" s="33"/>
      <c r="J38" s="33">
        <v>996244.18014500022</v>
      </c>
      <c r="K38" s="33">
        <v>5174942.4255720004</v>
      </c>
    </row>
    <row r="39" spans="1:11" ht="31.5" customHeight="1" x14ac:dyDescent="0.25">
      <c r="A39" s="27" t="s">
        <v>55</v>
      </c>
      <c r="B39" s="169" t="s">
        <v>56</v>
      </c>
      <c r="C39" s="170"/>
      <c r="D39" s="24" t="s">
        <v>16</v>
      </c>
      <c r="E39" s="31">
        <v>11627271.650006009</v>
      </c>
      <c r="F39" s="33"/>
      <c r="G39" s="35">
        <v>11627271.650006009</v>
      </c>
      <c r="H39" s="33"/>
      <c r="I39" s="33"/>
      <c r="J39" s="35">
        <v>1984259.5916239999</v>
      </c>
      <c r="K39" s="35">
        <v>9643012.0583820101</v>
      </c>
    </row>
    <row r="40" spans="1:11" ht="31.5" customHeight="1" x14ac:dyDescent="0.25">
      <c r="A40" s="27" t="s">
        <v>57</v>
      </c>
      <c r="B40" s="169" t="s">
        <v>58</v>
      </c>
      <c r="C40" s="170"/>
      <c r="D40" s="24" t="s">
        <v>16</v>
      </c>
      <c r="E40" s="31">
        <v>1735531.775531</v>
      </c>
      <c r="F40" s="33"/>
      <c r="G40" s="33">
        <v>1735531.775531</v>
      </c>
      <c r="H40" s="33">
        <v>0</v>
      </c>
      <c r="I40" s="33"/>
      <c r="J40" s="33">
        <v>648158.64609099994</v>
      </c>
      <c r="K40" s="33">
        <v>1087373.12944</v>
      </c>
    </row>
    <row r="41" spans="1:11" ht="31.5" customHeight="1" x14ac:dyDescent="0.25">
      <c r="A41" s="27" t="s">
        <v>59</v>
      </c>
      <c r="B41" s="169" t="s">
        <v>60</v>
      </c>
      <c r="C41" s="170"/>
      <c r="D41" s="24" t="s">
        <v>16</v>
      </c>
      <c r="E41" s="31">
        <v>637264.38265000004</v>
      </c>
      <c r="F41" s="33"/>
      <c r="G41" s="33">
        <v>637264.38265000004</v>
      </c>
      <c r="H41" s="33"/>
      <c r="I41" s="33"/>
      <c r="J41" s="33">
        <v>501384.38265000004</v>
      </c>
      <c r="K41" s="33">
        <v>135880</v>
      </c>
    </row>
    <row r="42" spans="1:11" ht="31.5" customHeight="1" x14ac:dyDescent="0.25">
      <c r="A42" s="27" t="s">
        <v>61</v>
      </c>
      <c r="B42" s="169" t="s">
        <v>126</v>
      </c>
      <c r="C42" s="170"/>
      <c r="D42" s="24" t="s">
        <v>16</v>
      </c>
      <c r="E42" s="31">
        <v>4216889.029821001</v>
      </c>
      <c r="F42" s="33"/>
      <c r="G42" s="33">
        <v>4216889.029821001</v>
      </c>
      <c r="H42" s="33"/>
      <c r="I42" s="33"/>
      <c r="J42" s="33">
        <v>1273506.1460980005</v>
      </c>
      <c r="K42" s="33">
        <v>2943382.8837230001</v>
      </c>
    </row>
    <row r="43" spans="1:11" ht="31.5" customHeight="1" x14ac:dyDescent="0.25">
      <c r="A43" s="27" t="s">
        <v>62</v>
      </c>
      <c r="B43" s="169" t="s">
        <v>63</v>
      </c>
      <c r="C43" s="170"/>
      <c r="D43" s="24" t="s">
        <v>16</v>
      </c>
      <c r="E43" s="31">
        <v>1361936.9576740002</v>
      </c>
      <c r="F43" s="33"/>
      <c r="G43" s="33">
        <v>1361936.9576740002</v>
      </c>
      <c r="H43" s="33"/>
      <c r="I43" s="33"/>
      <c r="J43" s="33">
        <v>274549.57727400004</v>
      </c>
      <c r="K43" s="33">
        <v>1087387.3804000001</v>
      </c>
    </row>
    <row r="44" spans="1:11" ht="31.5" customHeight="1" x14ac:dyDescent="0.25">
      <c r="A44" s="27" t="s">
        <v>64</v>
      </c>
      <c r="B44" s="169" t="s">
        <v>65</v>
      </c>
      <c r="C44" s="170"/>
      <c r="D44" s="24" t="s">
        <v>16</v>
      </c>
      <c r="E44" s="31">
        <v>6058463.4985100003</v>
      </c>
      <c r="F44" s="33"/>
      <c r="G44" s="33">
        <v>6058463.4985100003</v>
      </c>
      <c r="H44" s="33"/>
      <c r="I44" s="33"/>
      <c r="J44" s="35">
        <v>2472897.8005030002</v>
      </c>
      <c r="K44" s="35">
        <v>3585565.6980070001</v>
      </c>
    </row>
    <row r="45" spans="1:11" ht="31.5" customHeight="1" x14ac:dyDescent="0.25">
      <c r="A45" s="27" t="s">
        <v>66</v>
      </c>
      <c r="B45" s="169" t="s">
        <v>135</v>
      </c>
      <c r="C45" s="170"/>
      <c r="D45" s="24" t="s">
        <v>16</v>
      </c>
      <c r="E45" s="31"/>
      <c r="F45" s="33"/>
      <c r="G45" s="33"/>
      <c r="H45" s="33"/>
      <c r="I45" s="33"/>
      <c r="J45" s="33"/>
      <c r="K45" s="33"/>
    </row>
    <row r="46" spans="1:11" ht="31.5" customHeight="1" x14ac:dyDescent="0.25">
      <c r="A46" s="27" t="s">
        <v>67</v>
      </c>
      <c r="B46" s="169" t="s">
        <v>122</v>
      </c>
      <c r="C46" s="170"/>
      <c r="D46" s="24" t="s">
        <v>16</v>
      </c>
      <c r="E46" s="31">
        <v>57243.784</v>
      </c>
      <c r="F46" s="33"/>
      <c r="G46" s="33">
        <v>57243.784</v>
      </c>
      <c r="H46" s="33"/>
      <c r="I46" s="33"/>
      <c r="J46" s="33">
        <v>15179</v>
      </c>
      <c r="K46" s="33">
        <v>42064.784</v>
      </c>
    </row>
    <row r="47" spans="1:11" ht="31.5" customHeight="1" x14ac:dyDescent="0.25">
      <c r="A47" s="27" t="s">
        <v>124</v>
      </c>
      <c r="B47" s="169" t="s">
        <v>123</v>
      </c>
      <c r="C47" s="170"/>
      <c r="D47" s="24" t="s">
        <v>16</v>
      </c>
      <c r="E47" s="31">
        <v>1751212.5170749999</v>
      </c>
      <c r="F47" s="33"/>
      <c r="G47" s="33">
        <v>1751212.5170749999</v>
      </c>
      <c r="H47" s="33"/>
      <c r="I47" s="33"/>
      <c r="J47" s="33">
        <v>951972.78585500002</v>
      </c>
      <c r="K47" s="33">
        <v>799239.73121999996</v>
      </c>
    </row>
    <row r="48" spans="1:11" ht="31.5" customHeight="1" x14ac:dyDescent="0.25">
      <c r="A48" s="23" t="s">
        <v>68</v>
      </c>
      <c r="B48" s="169" t="s">
        <v>106</v>
      </c>
      <c r="C48" s="170"/>
      <c r="D48" s="24" t="s">
        <v>16</v>
      </c>
      <c r="E48" s="31">
        <v>9018035.3841990009</v>
      </c>
      <c r="F48" s="33"/>
      <c r="G48" s="33">
        <v>9018035.3841990009</v>
      </c>
      <c r="H48" s="33">
        <v>0</v>
      </c>
      <c r="I48" s="33"/>
      <c r="J48" s="33">
        <v>8958957.4229990002</v>
      </c>
      <c r="K48" s="33">
        <v>59077.961199999991</v>
      </c>
    </row>
    <row r="49" spans="1:11" ht="34.5" customHeight="1" x14ac:dyDescent="0.25">
      <c r="A49" s="27" t="s">
        <v>69</v>
      </c>
      <c r="B49" s="180" t="s">
        <v>70</v>
      </c>
      <c r="C49" s="181"/>
      <c r="D49" s="24" t="s">
        <v>16</v>
      </c>
      <c r="E49" s="33"/>
      <c r="F49" s="33"/>
      <c r="G49" s="33"/>
      <c r="H49" s="33"/>
      <c r="I49" s="33"/>
      <c r="J49" s="33"/>
      <c r="K49" s="33">
        <v>0</v>
      </c>
    </row>
    <row r="50" spans="1:11" ht="31.5" customHeight="1" x14ac:dyDescent="0.25">
      <c r="A50" s="23" t="s">
        <v>71</v>
      </c>
      <c r="B50" s="169" t="s">
        <v>72</v>
      </c>
      <c r="C50" s="170"/>
      <c r="D50" s="24" t="s">
        <v>16</v>
      </c>
      <c r="E50" s="31">
        <v>0</v>
      </c>
      <c r="F50" s="31"/>
      <c r="G50" s="33">
        <v>0</v>
      </c>
      <c r="H50" s="33">
        <v>0</v>
      </c>
      <c r="I50" s="33">
        <v>0</v>
      </c>
      <c r="J50" s="33">
        <v>0</v>
      </c>
      <c r="K50" s="33">
        <v>0</v>
      </c>
    </row>
    <row r="51" spans="1:11" ht="28.5" customHeight="1" x14ac:dyDescent="0.25">
      <c r="A51" s="23" t="s">
        <v>73</v>
      </c>
      <c r="B51" s="169" t="s">
        <v>74</v>
      </c>
      <c r="C51" s="170"/>
      <c r="D51" s="24" t="s">
        <v>16</v>
      </c>
      <c r="E51" s="45">
        <v>2009334.831</v>
      </c>
      <c r="F51" s="45"/>
      <c r="G51" s="48">
        <v>2009334.831</v>
      </c>
      <c r="H51" s="48">
        <v>0</v>
      </c>
      <c r="I51" s="48">
        <v>0</v>
      </c>
      <c r="J51" s="48">
        <v>1999386.831</v>
      </c>
      <c r="K51" s="48">
        <v>9948</v>
      </c>
    </row>
    <row r="52" spans="1:11" ht="28.5" customHeight="1" x14ac:dyDescent="0.25">
      <c r="A52" s="27" t="s">
        <v>75</v>
      </c>
      <c r="B52" s="180" t="s">
        <v>76</v>
      </c>
      <c r="C52" s="181"/>
      <c r="D52" s="24" t="s">
        <v>16</v>
      </c>
      <c r="E52" s="45">
        <v>40843.831000000006</v>
      </c>
      <c r="F52" s="45"/>
      <c r="G52" s="48">
        <v>40843.831000000006</v>
      </c>
      <c r="H52" s="48">
        <v>0</v>
      </c>
      <c r="I52" s="48">
        <v>0</v>
      </c>
      <c r="J52" s="48">
        <v>30895.831000000002</v>
      </c>
      <c r="K52" s="48">
        <v>9948</v>
      </c>
    </row>
    <row r="53" spans="1:11" ht="28.5" customHeight="1" x14ac:dyDescent="0.25">
      <c r="A53" s="27" t="s">
        <v>77</v>
      </c>
      <c r="B53" s="180" t="s">
        <v>121</v>
      </c>
      <c r="C53" s="181"/>
      <c r="D53" s="24" t="s">
        <v>16</v>
      </c>
      <c r="E53" s="45">
        <v>1968491</v>
      </c>
      <c r="F53" s="45"/>
      <c r="G53" s="48">
        <v>1968491</v>
      </c>
      <c r="H53" s="48">
        <v>0</v>
      </c>
      <c r="I53" s="48">
        <v>0</v>
      </c>
      <c r="J53" s="48">
        <v>1968491</v>
      </c>
      <c r="K53" s="48">
        <v>0</v>
      </c>
    </row>
    <row r="54" spans="1:11" ht="28.5" customHeight="1" x14ac:dyDescent="0.25">
      <c r="A54" s="27" t="s">
        <v>78</v>
      </c>
      <c r="B54" s="180" t="s">
        <v>79</v>
      </c>
      <c r="C54" s="181"/>
      <c r="D54" s="24" t="s">
        <v>16</v>
      </c>
      <c r="E54" s="45">
        <v>0</v>
      </c>
      <c r="F54" s="45"/>
      <c r="G54" s="48">
        <v>0</v>
      </c>
      <c r="H54" s="48">
        <v>0</v>
      </c>
      <c r="I54" s="48">
        <v>0</v>
      </c>
      <c r="J54" s="48">
        <v>0</v>
      </c>
      <c r="K54" s="48">
        <v>0</v>
      </c>
    </row>
    <row r="55" spans="1:11" ht="35.25" customHeight="1" x14ac:dyDescent="0.25">
      <c r="A55" s="23" t="s">
        <v>80</v>
      </c>
      <c r="B55" s="169" t="s">
        <v>81</v>
      </c>
      <c r="C55" s="170"/>
      <c r="D55" s="30" t="s">
        <v>16</v>
      </c>
      <c r="E55" s="45">
        <v>0</v>
      </c>
      <c r="F55" s="45"/>
      <c r="G55" s="48">
        <v>0</v>
      </c>
      <c r="H55" s="48">
        <v>0</v>
      </c>
      <c r="I55" s="48">
        <v>0</v>
      </c>
      <c r="J55" s="48">
        <v>0</v>
      </c>
      <c r="K55" s="48">
        <v>0</v>
      </c>
    </row>
    <row r="56" spans="1:11" ht="28.5" customHeight="1" x14ac:dyDescent="0.25">
      <c r="A56" s="23" t="s">
        <v>82</v>
      </c>
      <c r="B56" s="169" t="s">
        <v>83</v>
      </c>
      <c r="C56" s="170"/>
      <c r="D56" s="24" t="s">
        <v>16</v>
      </c>
      <c r="E56" s="45">
        <v>295372.96799999999</v>
      </c>
      <c r="F56" s="45"/>
      <c r="G56" s="48">
        <v>295372.96799999999</v>
      </c>
      <c r="H56" s="48">
        <v>0</v>
      </c>
      <c r="I56" s="48">
        <v>0</v>
      </c>
      <c r="J56" s="48">
        <v>15404</v>
      </c>
      <c r="K56" s="48">
        <v>279968.96799999999</v>
      </c>
    </row>
    <row r="57" spans="1:11" ht="36" customHeight="1" x14ac:dyDescent="0.25">
      <c r="A57" s="23" t="s">
        <v>84</v>
      </c>
      <c r="B57" s="171" t="s">
        <v>85</v>
      </c>
      <c r="C57" s="172"/>
      <c r="D57" s="24" t="s">
        <v>16</v>
      </c>
      <c r="E57" s="45">
        <v>0</v>
      </c>
      <c r="F57" s="45"/>
      <c r="G57" s="45">
        <v>0</v>
      </c>
      <c r="H57" s="45">
        <v>0</v>
      </c>
      <c r="I57" s="45">
        <v>0</v>
      </c>
      <c r="J57" s="45">
        <v>0</v>
      </c>
      <c r="K57" s="45">
        <v>0</v>
      </c>
    </row>
    <row r="58" spans="1:11" ht="28.5" customHeight="1" x14ac:dyDescent="0.25">
      <c r="A58" s="23" t="s">
        <v>86</v>
      </c>
      <c r="B58" s="173" t="s">
        <v>105</v>
      </c>
      <c r="C58" s="73" t="s">
        <v>87</v>
      </c>
      <c r="D58" s="24" t="s">
        <v>16</v>
      </c>
      <c r="E58" s="43">
        <v>2230446.5600459874</v>
      </c>
      <c r="F58" s="45"/>
      <c r="G58" s="43">
        <v>2230446.5600459874</v>
      </c>
      <c r="H58" s="45"/>
      <c r="I58" s="45"/>
      <c r="J58" s="45"/>
      <c r="K58" s="45"/>
    </row>
    <row r="59" spans="1:11" ht="28.5" customHeight="1" x14ac:dyDescent="0.25">
      <c r="A59" s="23" t="s">
        <v>88</v>
      </c>
      <c r="B59" s="174"/>
      <c r="C59" s="73" t="s">
        <v>89</v>
      </c>
      <c r="D59" s="24" t="s">
        <v>90</v>
      </c>
      <c r="E59" s="36">
        <v>3.950391388663034</v>
      </c>
      <c r="F59" s="49"/>
      <c r="G59" s="36">
        <v>3.950391388663034</v>
      </c>
      <c r="H59" s="45"/>
      <c r="I59" s="45"/>
      <c r="J59" s="45"/>
      <c r="K59" s="45"/>
    </row>
    <row r="60" spans="1:11" ht="28.5" customHeight="1" x14ac:dyDescent="0.25">
      <c r="A60" s="23" t="s">
        <v>91</v>
      </c>
      <c r="B60" s="173" t="s">
        <v>107</v>
      </c>
      <c r="C60" s="73"/>
      <c r="D60" s="24" t="s">
        <v>16</v>
      </c>
      <c r="E60" s="37">
        <v>2230446.5600459874</v>
      </c>
      <c r="F60" s="38"/>
      <c r="G60" s="37">
        <v>2230446.5600459874</v>
      </c>
      <c r="H60" s="38"/>
      <c r="I60" s="38"/>
      <c r="J60" s="38"/>
      <c r="K60" s="38"/>
    </row>
    <row r="61" spans="1:11" ht="28.5" customHeight="1" x14ac:dyDescent="0.25">
      <c r="A61" s="23" t="s">
        <v>108</v>
      </c>
      <c r="B61" s="174"/>
      <c r="C61" s="73"/>
      <c r="D61" s="24" t="s">
        <v>90</v>
      </c>
      <c r="E61" s="36">
        <v>3.950391388663034</v>
      </c>
      <c r="F61" s="39"/>
      <c r="G61" s="36">
        <v>3.950391388663034</v>
      </c>
      <c r="H61" s="38"/>
      <c r="I61" s="38"/>
      <c r="J61" s="38"/>
      <c r="K61" s="38"/>
    </row>
    <row r="62" spans="1:11" ht="28.5" customHeight="1" x14ac:dyDescent="0.25">
      <c r="A62" s="23" t="s">
        <v>109</v>
      </c>
      <c r="B62" s="175" t="s">
        <v>92</v>
      </c>
      <c r="C62" s="176"/>
      <c r="D62" s="24" t="s">
        <v>16</v>
      </c>
      <c r="E62" s="43">
        <v>53935587.47195401</v>
      </c>
      <c r="F62" s="45"/>
      <c r="G62" s="43">
        <v>53935587.47195401</v>
      </c>
      <c r="H62" s="43"/>
      <c r="I62" s="43"/>
      <c r="J62" s="43"/>
      <c r="K62" s="45"/>
    </row>
    <row r="63" spans="1:11" ht="28.5" customHeight="1" x14ac:dyDescent="0.3">
      <c r="A63" s="177"/>
      <c r="B63" s="177"/>
      <c r="C63" s="177"/>
      <c r="D63" s="177"/>
      <c r="E63" s="177"/>
      <c r="F63" s="177"/>
      <c r="G63" s="177"/>
      <c r="H63" s="177"/>
      <c r="I63" s="177"/>
      <c r="J63" s="177"/>
      <c r="K63" s="177"/>
    </row>
    <row r="64" spans="1:11" ht="28.5" customHeight="1" x14ac:dyDescent="0.25">
      <c r="A64" s="20"/>
      <c r="B64" s="12"/>
      <c r="C64" s="13"/>
      <c r="D64" s="13"/>
      <c r="E64" s="50"/>
      <c r="G64" s="51"/>
      <c r="I64" s="14"/>
      <c r="J64" s="14"/>
      <c r="K64" s="14"/>
    </row>
    <row r="65" spans="1:11" ht="28.5" customHeight="1" x14ac:dyDescent="0.25">
      <c r="A65" s="20"/>
      <c r="B65" s="12"/>
      <c r="C65" s="13"/>
      <c r="D65" s="13"/>
      <c r="E65" s="13"/>
      <c r="I65" s="15"/>
      <c r="J65" s="14"/>
      <c r="K65" s="15"/>
    </row>
    <row r="66" spans="1:11" ht="21" customHeight="1" x14ac:dyDescent="0.25">
      <c r="A66" s="20" t="s">
        <v>93</v>
      </c>
      <c r="B66" s="4"/>
      <c r="C66" s="5"/>
      <c r="D66" s="5" t="s">
        <v>94</v>
      </c>
      <c r="E66" s="5"/>
      <c r="F66" s="5"/>
      <c r="G66" s="6"/>
      <c r="H66" s="7"/>
      <c r="I66" s="8" t="s">
        <v>95</v>
      </c>
      <c r="J66" s="9"/>
      <c r="K66" s="9"/>
    </row>
    <row r="67" spans="1:11" ht="20.25" x14ac:dyDescent="0.3">
      <c r="A67" s="178" t="s">
        <v>96</v>
      </c>
      <c r="B67" s="178"/>
      <c r="C67" s="17"/>
      <c r="D67" s="178" t="s">
        <v>117</v>
      </c>
      <c r="E67" s="178"/>
      <c r="F67" s="17"/>
      <c r="G67" s="18"/>
      <c r="H67" s="18"/>
      <c r="I67" s="178" t="s">
        <v>104</v>
      </c>
      <c r="J67" s="178"/>
      <c r="K67" s="18"/>
    </row>
    <row r="68" spans="1:11" ht="20.25" customHeight="1" x14ac:dyDescent="0.3">
      <c r="A68" s="74"/>
      <c r="B68" s="74"/>
      <c r="C68" s="18"/>
      <c r="D68" s="18"/>
      <c r="E68" s="18"/>
      <c r="F68" s="18"/>
      <c r="G68" s="18"/>
      <c r="H68" s="18"/>
      <c r="I68" s="179" t="s">
        <v>97</v>
      </c>
      <c r="J68" s="179"/>
      <c r="K68" s="18"/>
    </row>
    <row r="69" spans="1:11" ht="20.25" x14ac:dyDescent="0.3">
      <c r="A69" s="18"/>
      <c r="B69" s="18"/>
      <c r="C69" s="18"/>
      <c r="D69" s="167"/>
      <c r="E69" s="167"/>
      <c r="F69" s="18"/>
      <c r="G69" s="18"/>
      <c r="H69" s="18"/>
      <c r="I69" s="168"/>
      <c r="J69" s="168"/>
      <c r="K69" s="168"/>
    </row>
    <row r="70" spans="1:11" ht="20.25" x14ac:dyDescent="0.3">
      <c r="A70" s="18" t="s">
        <v>98</v>
      </c>
      <c r="B70" s="18"/>
      <c r="C70" s="18"/>
      <c r="D70" s="18" t="s">
        <v>99</v>
      </c>
      <c r="E70" s="18"/>
      <c r="F70" s="18"/>
      <c r="G70" s="18"/>
      <c r="H70" s="18"/>
      <c r="I70" s="18" t="s">
        <v>128</v>
      </c>
      <c r="J70" s="18"/>
      <c r="K70" s="18"/>
    </row>
    <row r="71" spans="1:11" ht="44.25" customHeight="1" x14ac:dyDescent="0.3">
      <c r="A71" s="74" t="s">
        <v>100</v>
      </c>
      <c r="B71" s="74"/>
      <c r="C71" s="74"/>
      <c r="D71" s="167" t="s">
        <v>101</v>
      </c>
      <c r="E71" s="167"/>
      <c r="F71" s="18"/>
      <c r="G71" s="18"/>
      <c r="H71" s="18"/>
      <c r="I71" s="18" t="s">
        <v>100</v>
      </c>
      <c r="J71" s="18"/>
      <c r="K71" s="74"/>
    </row>
    <row r="72" spans="1:11" ht="20.25" x14ac:dyDescent="0.3">
      <c r="A72" s="167"/>
      <c r="B72" s="167"/>
      <c r="C72" s="18"/>
      <c r="D72" s="167"/>
      <c r="E72" s="167"/>
      <c r="F72" s="18"/>
      <c r="G72" s="18"/>
      <c r="H72" s="18"/>
      <c r="I72" s="167"/>
      <c r="J72" s="167"/>
      <c r="K72" s="74"/>
    </row>
    <row r="73" spans="1:11" ht="20.25" x14ac:dyDescent="0.3">
      <c r="A73" s="74"/>
      <c r="B73" s="74"/>
      <c r="C73" s="74"/>
      <c r="D73" s="18"/>
      <c r="E73" s="18"/>
      <c r="F73" s="18"/>
      <c r="G73" s="18"/>
      <c r="H73" s="18"/>
      <c r="I73" s="18"/>
      <c r="J73" s="18"/>
      <c r="K73" s="18"/>
    </row>
    <row r="74" spans="1:11" ht="20.25" x14ac:dyDescent="0.3">
      <c r="A74" s="167"/>
      <c r="B74" s="167"/>
      <c r="C74" s="18"/>
      <c r="D74" s="167"/>
      <c r="E74" s="167"/>
      <c r="F74" s="18"/>
      <c r="G74" s="18"/>
      <c r="H74" s="18"/>
      <c r="I74" s="167"/>
      <c r="J74" s="167"/>
      <c r="K74" s="18"/>
    </row>
    <row r="75" spans="1:11" x14ac:dyDescent="0.25">
      <c r="A75" s="21"/>
      <c r="B75" s="21"/>
      <c r="C75" s="7"/>
      <c r="D75" s="7"/>
      <c r="E75" s="7"/>
      <c r="F75" s="7"/>
      <c r="G75" s="7"/>
      <c r="H75" s="7"/>
      <c r="I75" s="7"/>
      <c r="J75" s="7"/>
      <c r="K75" s="7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10"/>
      <c r="B81" s="10"/>
      <c r="C81" s="11"/>
      <c r="D81" s="11"/>
      <c r="E81" s="11"/>
      <c r="F81" s="11"/>
      <c r="G81" s="11"/>
      <c r="H81" s="11"/>
      <c r="I81" s="52"/>
      <c r="J81"/>
      <c r="K81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52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52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52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52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52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52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52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52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11"/>
      <c r="J90" s="11"/>
      <c r="K90" s="11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I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I192" s="11"/>
    </row>
  </sheetData>
  <mergeCells count="74">
    <mergeCell ref="A74:B74"/>
    <mergeCell ref="D74:E74"/>
    <mergeCell ref="I74:J74"/>
    <mergeCell ref="B58:B59"/>
    <mergeCell ref="B60:B61"/>
    <mergeCell ref="B62:C62"/>
    <mergeCell ref="A63:K63"/>
    <mergeCell ref="A67:B67"/>
    <mergeCell ref="D67:E67"/>
    <mergeCell ref="I67:J67"/>
    <mergeCell ref="D72:E72"/>
    <mergeCell ref="D71:E71"/>
    <mergeCell ref="A72:B72"/>
    <mergeCell ref="I72:J72"/>
    <mergeCell ref="I68:J68"/>
    <mergeCell ref="D69:E69"/>
    <mergeCell ref="I69:K69"/>
    <mergeCell ref="B55:C55"/>
    <mergeCell ref="B56:C56"/>
    <mergeCell ref="B57:C57"/>
    <mergeCell ref="B49:C49"/>
    <mergeCell ref="B50:C50"/>
    <mergeCell ref="B51:C51"/>
    <mergeCell ref="B52:C52"/>
    <mergeCell ref="B53:C53"/>
    <mergeCell ref="B54:C54"/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H2:J2"/>
    <mergeCell ref="H3:J3"/>
    <mergeCell ref="A4:K4"/>
    <mergeCell ref="A5:K5"/>
    <mergeCell ref="A6:K6"/>
    <mergeCell ref="A7:K7"/>
    <mergeCell ref="A9:A10"/>
    <mergeCell ref="B9:C10"/>
    <mergeCell ref="D9:D10"/>
    <mergeCell ref="E9:K9"/>
    <mergeCell ref="B11:C11"/>
  </mergeCells>
  <conditionalFormatting sqref="F60:F61">
    <cfRule type="cellIs" dxfId="693" priority="70" stopIfTrue="1" operator="between">
      <formula>0</formula>
      <formula>0.5</formula>
    </cfRule>
    <cfRule type="cellIs" dxfId="692" priority="71" stopIfTrue="1" operator="between">
      <formula>0</formula>
      <formula>99999999999999</formula>
    </cfRule>
    <cfRule type="cellIs" dxfId="691" priority="72" stopIfTrue="1" operator="lessThan">
      <formula>0</formula>
    </cfRule>
  </conditionalFormatting>
  <conditionalFormatting sqref="H43:I48 H40:K42 K43 K45:K48 H39:I39 E49:K50 G35:K38 G40:G48 E35:E48 E33:K34">
    <cfRule type="cellIs" dxfId="690" priority="67" stopIfTrue="1" operator="between">
      <formula>0</formula>
      <formula>0.5</formula>
    </cfRule>
    <cfRule type="cellIs" dxfId="689" priority="68" stopIfTrue="1" operator="between">
      <formula>0</formula>
      <formula>99999999999999</formula>
    </cfRule>
    <cfRule type="cellIs" dxfId="688" priority="69" stopIfTrue="1" operator="lessThan">
      <formula>0</formula>
    </cfRule>
  </conditionalFormatting>
  <conditionalFormatting sqref="E38:E42 H38:K38 H40:K42 H39:I39">
    <cfRule type="cellIs" dxfId="687" priority="64" stopIfTrue="1" operator="between">
      <formula>0</formula>
      <formula>0.5</formula>
    </cfRule>
    <cfRule type="cellIs" dxfId="686" priority="65" stopIfTrue="1" operator="between">
      <formula>0</formula>
      <formula>99999999999999</formula>
    </cfRule>
    <cfRule type="cellIs" dxfId="685" priority="66" stopIfTrue="1" operator="lessThan">
      <formula>0</formula>
    </cfRule>
  </conditionalFormatting>
  <conditionalFormatting sqref="E38:E42 H38:K38 H40:K42 H39:I39">
    <cfRule type="cellIs" dxfId="684" priority="61" stopIfTrue="1" operator="between">
      <formula>0</formula>
      <formula>0.5</formula>
    </cfRule>
    <cfRule type="cellIs" dxfId="683" priority="62" stopIfTrue="1" operator="between">
      <formula>0</formula>
      <formula>99999999999999</formula>
    </cfRule>
    <cfRule type="cellIs" dxfId="682" priority="63" stopIfTrue="1" operator="lessThan">
      <formula>0</formula>
    </cfRule>
  </conditionalFormatting>
  <conditionalFormatting sqref="J43 J45:J47">
    <cfRule type="cellIs" dxfId="681" priority="58" stopIfTrue="1" operator="between">
      <formula>0</formula>
      <formula>0.5</formula>
    </cfRule>
    <cfRule type="cellIs" dxfId="680" priority="59" stopIfTrue="1" operator="between">
      <formula>0</formula>
      <formula>99999999999999</formula>
    </cfRule>
    <cfRule type="cellIs" dxfId="679" priority="60" stopIfTrue="1" operator="lessThan">
      <formula>0</formula>
    </cfRule>
  </conditionalFormatting>
  <conditionalFormatting sqref="J43 J45:J47">
    <cfRule type="cellIs" dxfId="678" priority="55" stopIfTrue="1" operator="between">
      <formula>0</formula>
      <formula>0.5</formula>
    </cfRule>
    <cfRule type="cellIs" dxfId="677" priority="56" stopIfTrue="1" operator="between">
      <formula>0</formula>
      <formula>99999999999999</formula>
    </cfRule>
    <cfRule type="cellIs" dxfId="676" priority="57" stopIfTrue="1" operator="lessThan">
      <formula>0</formula>
    </cfRule>
  </conditionalFormatting>
  <conditionalFormatting sqref="J43 J45:J47">
    <cfRule type="cellIs" dxfId="675" priority="52" stopIfTrue="1" operator="between">
      <formula>0</formula>
      <formula>0.5</formula>
    </cfRule>
    <cfRule type="cellIs" dxfId="674" priority="53" stopIfTrue="1" operator="between">
      <formula>0</formula>
      <formula>99999999999999</formula>
    </cfRule>
    <cfRule type="cellIs" dxfId="673" priority="54" stopIfTrue="1" operator="lessThan">
      <formula>0</formula>
    </cfRule>
  </conditionalFormatting>
  <conditionalFormatting sqref="J48">
    <cfRule type="cellIs" dxfId="672" priority="49" stopIfTrue="1" operator="between">
      <formula>0</formula>
      <formula>0.5</formula>
    </cfRule>
    <cfRule type="cellIs" dxfId="671" priority="50" stopIfTrue="1" operator="between">
      <formula>0</formula>
      <formula>99999999999999</formula>
    </cfRule>
    <cfRule type="cellIs" dxfId="670" priority="51" stopIfTrue="1" operator="lessThan">
      <formula>0</formula>
    </cfRule>
  </conditionalFormatting>
  <conditionalFormatting sqref="K44">
    <cfRule type="cellIs" dxfId="669" priority="46" stopIfTrue="1" operator="between">
      <formula>0</formula>
      <formula>0.5</formula>
    </cfRule>
    <cfRule type="cellIs" dxfId="668" priority="47" stopIfTrue="1" operator="between">
      <formula>0</formula>
      <formula>99999999999999</formula>
    </cfRule>
    <cfRule type="cellIs" dxfId="667" priority="48" stopIfTrue="1" operator="lessThan">
      <formula>0</formula>
    </cfRule>
  </conditionalFormatting>
  <conditionalFormatting sqref="J44">
    <cfRule type="cellIs" dxfId="666" priority="43" stopIfTrue="1" operator="between">
      <formula>0</formula>
      <formula>0.5</formula>
    </cfRule>
    <cfRule type="cellIs" dxfId="665" priority="44" stopIfTrue="1" operator="between">
      <formula>0</formula>
      <formula>99999999999999</formula>
    </cfRule>
    <cfRule type="cellIs" dxfId="664" priority="45" stopIfTrue="1" operator="lessThan">
      <formula>0</formula>
    </cfRule>
  </conditionalFormatting>
  <conditionalFormatting sqref="J44">
    <cfRule type="cellIs" dxfId="663" priority="40" stopIfTrue="1" operator="between">
      <formula>0</formula>
      <formula>0.5</formula>
    </cfRule>
    <cfRule type="cellIs" dxfId="662" priority="41" stopIfTrue="1" operator="between">
      <formula>0</formula>
      <formula>99999999999999</formula>
    </cfRule>
    <cfRule type="cellIs" dxfId="661" priority="42" stopIfTrue="1" operator="lessThan">
      <formula>0</formula>
    </cfRule>
  </conditionalFormatting>
  <conditionalFormatting sqref="J44">
    <cfRule type="cellIs" dxfId="660" priority="37" stopIfTrue="1" operator="between">
      <formula>0</formula>
      <formula>0.5</formula>
    </cfRule>
    <cfRule type="cellIs" dxfId="659" priority="38" stopIfTrue="1" operator="between">
      <formula>0</formula>
      <formula>99999999999999</formula>
    </cfRule>
    <cfRule type="cellIs" dxfId="658" priority="39" stopIfTrue="1" operator="lessThan">
      <formula>0</formula>
    </cfRule>
  </conditionalFormatting>
  <conditionalFormatting sqref="J39:K39">
    <cfRule type="cellIs" dxfId="657" priority="34" stopIfTrue="1" operator="between">
      <formula>0</formula>
      <formula>0.5</formula>
    </cfRule>
    <cfRule type="cellIs" dxfId="656" priority="35" stopIfTrue="1" operator="between">
      <formula>0</formula>
      <formula>99999999999999</formula>
    </cfRule>
    <cfRule type="cellIs" dxfId="655" priority="36" stopIfTrue="1" operator="lessThan">
      <formula>0</formula>
    </cfRule>
  </conditionalFormatting>
  <conditionalFormatting sqref="E62:K62 F12:K12 E13:K20 H60:K61 E26:K32 E51:K57">
    <cfRule type="cellIs" dxfId="654" priority="77" stopIfTrue="1" operator="between">
      <formula>0</formula>
      <formula>0.5</formula>
    </cfRule>
    <cfRule type="cellIs" dxfId="653" priority="78" stopIfTrue="1" operator="between">
      <formula>0</formula>
      <formula>99999999999999</formula>
    </cfRule>
    <cfRule type="cellIs" dxfId="652" priority="79" stopIfTrue="1" operator="lessThan">
      <formula>0</formula>
    </cfRule>
  </conditionalFormatting>
  <conditionalFormatting sqref="F59 H58:K59">
    <cfRule type="cellIs" dxfId="651" priority="74" stopIfTrue="1" operator="between">
      <formula>0</formula>
      <formula>0.5</formula>
    </cfRule>
    <cfRule type="cellIs" dxfId="650" priority="75" stopIfTrue="1" operator="between">
      <formula>0</formula>
      <formula>99999999999999</formula>
    </cfRule>
    <cfRule type="cellIs" dxfId="649" priority="76" stopIfTrue="1" operator="lessThan">
      <formula>0</formula>
    </cfRule>
  </conditionalFormatting>
  <conditionalFormatting sqref="H16">
    <cfRule type="expression" dxfId="648" priority="73">
      <formula>"округл($H$15;0)-$H$15&lt;&gt;0"</formula>
    </cfRule>
  </conditionalFormatting>
  <conditionalFormatting sqref="F12:K12">
    <cfRule type="expression" dxfId="647" priority="80">
      <formula>"ОКРУГЛ($E$11;0)-$E$11&lt;&gt;0"</formula>
    </cfRule>
    <cfRule type="colorScale" priority="81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646" priority="31" stopIfTrue="1" operator="between">
      <formula>0</formula>
      <formula>0.5</formula>
    </cfRule>
    <cfRule type="cellIs" dxfId="645" priority="32" stopIfTrue="1" operator="between">
      <formula>0</formula>
      <formula>99999999999999</formula>
    </cfRule>
    <cfRule type="cellIs" dxfId="644" priority="33" stopIfTrue="1" operator="lessThan">
      <formula>0</formula>
    </cfRule>
  </conditionalFormatting>
  <conditionalFormatting sqref="J39:K39">
    <cfRule type="cellIs" dxfId="643" priority="28" stopIfTrue="1" operator="between">
      <formula>0</formula>
      <formula>0.5</formula>
    </cfRule>
    <cfRule type="cellIs" dxfId="642" priority="29" stopIfTrue="1" operator="between">
      <formula>0</formula>
      <formula>99999999999999</formula>
    </cfRule>
    <cfRule type="cellIs" dxfId="641" priority="30" stopIfTrue="1" operator="lessThan">
      <formula>0</formula>
    </cfRule>
  </conditionalFormatting>
  <conditionalFormatting sqref="G39">
    <cfRule type="cellIs" dxfId="640" priority="25" stopIfTrue="1" operator="between">
      <formula>0</formula>
      <formula>0.5</formula>
    </cfRule>
    <cfRule type="cellIs" dxfId="639" priority="26" stopIfTrue="1" operator="between">
      <formula>0</formula>
      <formula>99999999999999</formula>
    </cfRule>
    <cfRule type="cellIs" dxfId="638" priority="27" stopIfTrue="1" operator="lessThan">
      <formula>0</formula>
    </cfRule>
  </conditionalFormatting>
  <conditionalFormatting sqref="E21:K22 K23 I24:K24">
    <cfRule type="cellIs" dxfId="637" priority="22" stopIfTrue="1" operator="between">
      <formula>0</formula>
      <formula>0.5</formula>
    </cfRule>
    <cfRule type="cellIs" dxfId="636" priority="23" stopIfTrue="1" operator="between">
      <formula>0</formula>
      <formula>99999999999999</formula>
    </cfRule>
    <cfRule type="cellIs" dxfId="635" priority="24" stopIfTrue="1" operator="lessThan">
      <formula>0</formula>
    </cfRule>
  </conditionalFormatting>
  <conditionalFormatting sqref="E23:J23">
    <cfRule type="cellIs" dxfId="634" priority="19" stopIfTrue="1" operator="between">
      <formula>0</formula>
      <formula>0.5</formula>
    </cfRule>
    <cfRule type="cellIs" dxfId="633" priority="20" stopIfTrue="1" operator="between">
      <formula>0</formula>
      <formula>99999999999999</formula>
    </cfRule>
    <cfRule type="cellIs" dxfId="632" priority="21" stopIfTrue="1" operator="lessThan">
      <formula>0</formula>
    </cfRule>
  </conditionalFormatting>
  <conditionalFormatting sqref="H24">
    <cfRule type="cellIs" dxfId="631" priority="16" stopIfTrue="1" operator="between">
      <formula>0</formula>
      <formula>0.5</formula>
    </cfRule>
    <cfRule type="cellIs" dxfId="630" priority="17" stopIfTrue="1" operator="between">
      <formula>0</formula>
      <formula>99999999999999</formula>
    </cfRule>
    <cfRule type="cellIs" dxfId="629" priority="18" stopIfTrue="1" operator="lessThan">
      <formula>0</formula>
    </cfRule>
  </conditionalFormatting>
  <conditionalFormatting sqref="E24:G24">
    <cfRule type="cellIs" dxfId="628" priority="13" stopIfTrue="1" operator="between">
      <formula>0</formula>
      <formula>0.5</formula>
    </cfRule>
    <cfRule type="cellIs" dxfId="627" priority="14" stopIfTrue="1" operator="between">
      <formula>0</formula>
      <formula>99999999999999</formula>
    </cfRule>
    <cfRule type="cellIs" dxfId="626" priority="15" stopIfTrue="1" operator="lessThan">
      <formula>0</formula>
    </cfRule>
  </conditionalFormatting>
  <conditionalFormatting sqref="F35:F48">
    <cfRule type="cellIs" dxfId="625" priority="10" stopIfTrue="1" operator="between">
      <formula>0</formula>
      <formula>0.5</formula>
    </cfRule>
    <cfRule type="cellIs" dxfId="624" priority="11" stopIfTrue="1" operator="between">
      <formula>0</formula>
      <formula>99999999999999</formula>
    </cfRule>
    <cfRule type="cellIs" dxfId="623" priority="12" stopIfTrue="1" operator="lessThan">
      <formula>0</formula>
    </cfRule>
  </conditionalFormatting>
  <conditionalFormatting sqref="I25:K25">
    <cfRule type="cellIs" dxfId="622" priority="7" stopIfTrue="1" operator="between">
      <formula>0</formula>
      <formula>0.5</formula>
    </cfRule>
    <cfRule type="cellIs" dxfId="621" priority="8" stopIfTrue="1" operator="between">
      <formula>0</formula>
      <formula>99999999999999</formula>
    </cfRule>
    <cfRule type="cellIs" dxfId="620" priority="9" stopIfTrue="1" operator="lessThan">
      <formula>0</formula>
    </cfRule>
  </conditionalFormatting>
  <conditionalFormatting sqref="H25">
    <cfRule type="cellIs" dxfId="619" priority="4" stopIfTrue="1" operator="between">
      <formula>0</formula>
      <formula>0.5</formula>
    </cfRule>
    <cfRule type="cellIs" dxfId="618" priority="5" stopIfTrue="1" operator="between">
      <formula>0</formula>
      <formula>99999999999999</formula>
    </cfRule>
    <cfRule type="cellIs" dxfId="617" priority="6" stopIfTrue="1" operator="lessThan">
      <formula>0</formula>
    </cfRule>
  </conditionalFormatting>
  <conditionalFormatting sqref="E25:G25">
    <cfRule type="cellIs" dxfId="616" priority="1" stopIfTrue="1" operator="between">
      <formula>0</formula>
      <formula>0.5</formula>
    </cfRule>
    <cfRule type="cellIs" dxfId="615" priority="2" stopIfTrue="1" operator="between">
      <formula>0</formula>
      <formula>99999999999999</formula>
    </cfRule>
    <cfRule type="cellIs" dxfId="614" priority="3" stopIfTrue="1" operator="lessThan">
      <formula>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2"/>
  <sheetViews>
    <sheetView zoomScale="55" zoomScaleNormal="55" workbookViewId="0">
      <selection sqref="A1:XFD1048576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200" t="s">
        <v>0</v>
      </c>
      <c r="I2" s="200"/>
      <c r="J2" s="200"/>
      <c r="K2" s="2"/>
    </row>
    <row r="3" spans="1:11" ht="40.5" customHeight="1" x14ac:dyDescent="0.25">
      <c r="H3" s="201" t="s">
        <v>1</v>
      </c>
      <c r="I3" s="201"/>
      <c r="J3" s="201"/>
      <c r="K3" s="3"/>
    </row>
    <row r="4" spans="1:11" x14ac:dyDescent="0.25">
      <c r="A4" s="202" t="s">
        <v>2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</row>
    <row r="5" spans="1:11" x14ac:dyDescent="0.25">
      <c r="A5" s="202" t="s">
        <v>3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</row>
    <row r="6" spans="1:11" ht="15.75" customHeight="1" x14ac:dyDescent="0.25">
      <c r="A6" s="199" t="s">
        <v>102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</row>
    <row r="7" spans="1:11" ht="15.75" customHeight="1" x14ac:dyDescent="0.25">
      <c r="A7" s="199" t="s">
        <v>137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</row>
    <row r="8" spans="1:11" ht="15.75" customHeight="1" x14ac:dyDescent="0.25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</row>
    <row r="9" spans="1:11" ht="15.75" customHeight="1" x14ac:dyDescent="0.25">
      <c r="A9" s="173" t="s">
        <v>4</v>
      </c>
      <c r="B9" s="186" t="s">
        <v>5</v>
      </c>
      <c r="C9" s="187"/>
      <c r="D9" s="190" t="s">
        <v>6</v>
      </c>
      <c r="E9" s="192" t="s">
        <v>7</v>
      </c>
      <c r="F9" s="193"/>
      <c r="G9" s="193"/>
      <c r="H9" s="193"/>
      <c r="I9" s="193"/>
      <c r="J9" s="193"/>
      <c r="K9" s="194"/>
    </row>
    <row r="10" spans="1:11" ht="51" customHeight="1" x14ac:dyDescent="0.25">
      <c r="A10" s="174"/>
      <c r="B10" s="188"/>
      <c r="C10" s="189"/>
      <c r="D10" s="191"/>
      <c r="E10" s="54" t="s">
        <v>8</v>
      </c>
      <c r="F10" s="54" t="s">
        <v>9</v>
      </c>
      <c r="G10" s="54" t="s">
        <v>10</v>
      </c>
      <c r="H10" s="54" t="s">
        <v>11</v>
      </c>
      <c r="I10" s="54" t="s">
        <v>12</v>
      </c>
      <c r="J10" s="54" t="s">
        <v>13</v>
      </c>
      <c r="K10" s="54" t="s">
        <v>14</v>
      </c>
    </row>
    <row r="11" spans="1:11" x14ac:dyDescent="0.25">
      <c r="A11" s="56">
        <v>1</v>
      </c>
      <c r="B11" s="195">
        <v>2</v>
      </c>
      <c r="C11" s="196"/>
      <c r="D11" s="77">
        <v>3</v>
      </c>
      <c r="E11" s="22">
        <v>4</v>
      </c>
      <c r="F11" s="22">
        <v>5</v>
      </c>
      <c r="G11" s="54">
        <v>6</v>
      </c>
      <c r="H11" s="54">
        <v>7</v>
      </c>
      <c r="I11" s="54">
        <v>8</v>
      </c>
      <c r="J11" s="54">
        <v>9</v>
      </c>
      <c r="K11" s="54">
        <v>10</v>
      </c>
    </row>
    <row r="12" spans="1:11" ht="33.75" customHeight="1" x14ac:dyDescent="0.25">
      <c r="A12" s="23">
        <v>1</v>
      </c>
      <c r="B12" s="169" t="s">
        <v>15</v>
      </c>
      <c r="C12" s="170"/>
      <c r="D12" s="24" t="s">
        <v>16</v>
      </c>
      <c r="E12" s="43">
        <v>52842268</v>
      </c>
      <c r="F12" s="43"/>
      <c r="G12" s="43">
        <v>52842268</v>
      </c>
      <c r="H12" s="43">
        <v>12787290</v>
      </c>
      <c r="I12" s="43">
        <v>0</v>
      </c>
      <c r="J12" s="43">
        <v>40054978</v>
      </c>
      <c r="K12" s="43">
        <v>0</v>
      </c>
    </row>
    <row r="13" spans="1:11" ht="33.75" customHeight="1" x14ac:dyDescent="0.25">
      <c r="A13" s="25" t="s">
        <v>17</v>
      </c>
      <c r="B13" s="182" t="s">
        <v>111</v>
      </c>
      <c r="C13" s="183"/>
      <c r="D13" s="26" t="s">
        <v>16</v>
      </c>
      <c r="E13" s="44">
        <v>31782306</v>
      </c>
      <c r="F13" s="44"/>
      <c r="G13" s="44">
        <v>31782306</v>
      </c>
      <c r="H13" s="44">
        <v>5506424</v>
      </c>
      <c r="I13" s="44">
        <v>0</v>
      </c>
      <c r="J13" s="44">
        <v>26275882</v>
      </c>
      <c r="K13" s="44">
        <v>0</v>
      </c>
    </row>
    <row r="14" spans="1:11" ht="33.75" customHeight="1" x14ac:dyDescent="0.25">
      <c r="A14" s="27" t="s">
        <v>18</v>
      </c>
      <c r="B14" s="180" t="s">
        <v>112</v>
      </c>
      <c r="C14" s="181"/>
      <c r="D14" s="24" t="s">
        <v>16</v>
      </c>
      <c r="E14" s="45">
        <v>15939681</v>
      </c>
      <c r="F14" s="45"/>
      <c r="G14" s="45">
        <v>15939681</v>
      </c>
      <c r="H14" s="45">
        <v>0</v>
      </c>
      <c r="I14" s="45">
        <v>0</v>
      </c>
      <c r="J14" s="45">
        <v>15939681</v>
      </c>
      <c r="K14" s="45"/>
    </row>
    <row r="15" spans="1:11" ht="33.75" customHeight="1" x14ac:dyDescent="0.25">
      <c r="A15" s="27" t="s">
        <v>19</v>
      </c>
      <c r="B15" s="180" t="s">
        <v>113</v>
      </c>
      <c r="C15" s="181"/>
      <c r="D15" s="24" t="s">
        <v>16</v>
      </c>
      <c r="E15" s="45">
        <v>10243527</v>
      </c>
      <c r="F15" s="45"/>
      <c r="G15" s="45">
        <v>10243527</v>
      </c>
      <c r="H15" s="45">
        <v>0</v>
      </c>
      <c r="I15" s="45">
        <v>0</v>
      </c>
      <c r="J15" s="45">
        <v>10243527</v>
      </c>
      <c r="K15" s="45">
        <v>0</v>
      </c>
    </row>
    <row r="16" spans="1:11" ht="33.75" customHeight="1" x14ac:dyDescent="0.25">
      <c r="A16" s="27" t="s">
        <v>20</v>
      </c>
      <c r="B16" s="180" t="s">
        <v>114</v>
      </c>
      <c r="C16" s="181"/>
      <c r="D16" s="24" t="s">
        <v>16</v>
      </c>
      <c r="E16" s="45">
        <v>5506424</v>
      </c>
      <c r="F16" s="45"/>
      <c r="G16" s="45">
        <v>5506424</v>
      </c>
      <c r="H16" s="45">
        <v>5506424</v>
      </c>
      <c r="I16" s="45">
        <v>0</v>
      </c>
      <c r="J16" s="45">
        <v>0</v>
      </c>
      <c r="K16" s="45">
        <v>0</v>
      </c>
    </row>
    <row r="17" spans="1:11" ht="33.75" customHeight="1" x14ac:dyDescent="0.25">
      <c r="A17" s="28" t="s">
        <v>21</v>
      </c>
      <c r="B17" s="197" t="s">
        <v>133</v>
      </c>
      <c r="C17" s="198"/>
      <c r="D17" s="29" t="s">
        <v>16</v>
      </c>
      <c r="E17" s="46">
        <v>92674</v>
      </c>
      <c r="F17" s="46"/>
      <c r="G17" s="46">
        <v>92674</v>
      </c>
      <c r="H17" s="46">
        <v>0</v>
      </c>
      <c r="I17" s="46">
        <v>0</v>
      </c>
      <c r="J17" s="46">
        <v>92674</v>
      </c>
      <c r="K17" s="46">
        <v>0</v>
      </c>
    </row>
    <row r="18" spans="1:11" ht="33.75" customHeight="1" x14ac:dyDescent="0.25">
      <c r="A18" s="25" t="s">
        <v>22</v>
      </c>
      <c r="B18" s="182" t="s">
        <v>23</v>
      </c>
      <c r="C18" s="183"/>
      <c r="D18" s="26" t="s">
        <v>16</v>
      </c>
      <c r="E18" s="44">
        <v>1137931</v>
      </c>
      <c r="F18" s="44"/>
      <c r="G18" s="44">
        <v>1137931</v>
      </c>
      <c r="H18" s="44">
        <v>1137931</v>
      </c>
      <c r="I18" s="44">
        <v>0</v>
      </c>
      <c r="J18" s="44">
        <v>0</v>
      </c>
      <c r="K18" s="44">
        <v>0</v>
      </c>
    </row>
    <row r="19" spans="1:11" ht="33.75" customHeight="1" x14ac:dyDescent="0.25">
      <c r="A19" s="27" t="s">
        <v>24</v>
      </c>
      <c r="B19" s="180" t="s">
        <v>25</v>
      </c>
      <c r="C19" s="181"/>
      <c r="D19" s="24" t="s">
        <v>16</v>
      </c>
      <c r="E19" s="45">
        <v>0</v>
      </c>
      <c r="F19" s="45"/>
      <c r="G19" s="45">
        <v>0</v>
      </c>
      <c r="H19" s="45">
        <v>0</v>
      </c>
      <c r="I19" s="45">
        <v>0</v>
      </c>
      <c r="J19" s="45">
        <v>0</v>
      </c>
      <c r="K19" s="45">
        <v>0</v>
      </c>
    </row>
    <row r="20" spans="1:11" ht="33.75" customHeight="1" x14ac:dyDescent="0.25">
      <c r="A20" s="27" t="s">
        <v>26</v>
      </c>
      <c r="B20" s="180" t="s">
        <v>27</v>
      </c>
      <c r="C20" s="181"/>
      <c r="D20" s="24" t="s">
        <v>16</v>
      </c>
      <c r="E20" s="45">
        <v>1137931</v>
      </c>
      <c r="F20" s="45"/>
      <c r="G20" s="45">
        <v>1137931</v>
      </c>
      <c r="H20" s="45">
        <v>1137931</v>
      </c>
      <c r="I20" s="45">
        <v>0</v>
      </c>
      <c r="J20" s="45">
        <v>0</v>
      </c>
      <c r="K20" s="45">
        <v>0</v>
      </c>
    </row>
    <row r="21" spans="1:11" ht="33.75" customHeight="1" x14ac:dyDescent="0.25">
      <c r="A21" s="25" t="s">
        <v>28</v>
      </c>
      <c r="B21" s="182" t="s">
        <v>29</v>
      </c>
      <c r="C21" s="183"/>
      <c r="D21" s="26" t="s">
        <v>16</v>
      </c>
      <c r="E21" s="40">
        <v>1827899</v>
      </c>
      <c r="F21" s="40"/>
      <c r="G21" s="40">
        <v>1827899</v>
      </c>
      <c r="H21" s="40">
        <v>677339</v>
      </c>
      <c r="I21" s="40">
        <v>0</v>
      </c>
      <c r="J21" s="40">
        <v>1150560</v>
      </c>
      <c r="K21" s="40">
        <v>0</v>
      </c>
    </row>
    <row r="22" spans="1:11" ht="33.75" customHeight="1" x14ac:dyDescent="0.25">
      <c r="A22" s="27" t="s">
        <v>30</v>
      </c>
      <c r="B22" s="180" t="s">
        <v>31</v>
      </c>
      <c r="C22" s="181"/>
      <c r="D22" s="24" t="s">
        <v>16</v>
      </c>
      <c r="E22" s="41">
        <v>501633</v>
      </c>
      <c r="F22" s="41"/>
      <c r="G22" s="41">
        <v>501633</v>
      </c>
      <c r="H22" s="41">
        <v>0</v>
      </c>
      <c r="I22" s="41">
        <v>0</v>
      </c>
      <c r="J22" s="41">
        <v>501633</v>
      </c>
      <c r="K22" s="41">
        <v>0</v>
      </c>
    </row>
    <row r="23" spans="1:11" ht="33.75" customHeight="1" x14ac:dyDescent="0.25">
      <c r="A23" s="27" t="s">
        <v>32</v>
      </c>
      <c r="B23" s="180" t="s">
        <v>110</v>
      </c>
      <c r="C23" s="181"/>
      <c r="D23" s="24" t="s">
        <v>16</v>
      </c>
      <c r="E23" s="42">
        <v>648927</v>
      </c>
      <c r="F23" s="42"/>
      <c r="G23" s="42">
        <v>648927</v>
      </c>
      <c r="H23" s="42">
        <v>0</v>
      </c>
      <c r="I23" s="42">
        <v>0</v>
      </c>
      <c r="J23" s="42">
        <v>648927</v>
      </c>
      <c r="K23" s="41">
        <v>0</v>
      </c>
    </row>
    <row r="24" spans="1:11" ht="33.75" customHeight="1" x14ac:dyDescent="0.25">
      <c r="A24" s="27" t="s">
        <v>33</v>
      </c>
      <c r="B24" s="180" t="s">
        <v>120</v>
      </c>
      <c r="C24" s="181"/>
      <c r="D24" s="24" t="s">
        <v>16</v>
      </c>
      <c r="E24" s="42">
        <v>677339</v>
      </c>
      <c r="F24" s="42"/>
      <c r="G24" s="42">
        <v>677339</v>
      </c>
      <c r="H24" s="42">
        <v>677339</v>
      </c>
      <c r="I24" s="41">
        <v>0</v>
      </c>
      <c r="J24" s="41">
        <v>0</v>
      </c>
      <c r="K24" s="41">
        <v>0</v>
      </c>
    </row>
    <row r="25" spans="1:11" ht="33.75" customHeight="1" x14ac:dyDescent="0.25">
      <c r="A25" s="27"/>
      <c r="B25" s="180" t="s">
        <v>125</v>
      </c>
      <c r="C25" s="181"/>
      <c r="D25" s="24"/>
      <c r="E25" s="42">
        <v>0</v>
      </c>
      <c r="F25" s="42"/>
      <c r="G25" s="42">
        <v>0</v>
      </c>
      <c r="H25" s="42"/>
      <c r="I25" s="41"/>
      <c r="J25" s="41"/>
      <c r="K25" s="41"/>
    </row>
    <row r="26" spans="1:11" ht="33.75" customHeight="1" x14ac:dyDescent="0.25">
      <c r="A26" s="25" t="s">
        <v>34</v>
      </c>
      <c r="B26" s="182" t="s">
        <v>35</v>
      </c>
      <c r="C26" s="183"/>
      <c r="D26" s="26" t="s">
        <v>16</v>
      </c>
      <c r="E26" s="44">
        <v>18094132</v>
      </c>
      <c r="F26" s="44"/>
      <c r="G26" s="44">
        <v>18094132</v>
      </c>
      <c r="H26" s="44">
        <v>5465596</v>
      </c>
      <c r="I26" s="44">
        <v>0</v>
      </c>
      <c r="J26" s="44">
        <v>12628536</v>
      </c>
      <c r="K26" s="44">
        <v>0</v>
      </c>
    </row>
    <row r="27" spans="1:11" ht="33.75" customHeight="1" x14ac:dyDescent="0.25">
      <c r="A27" s="27" t="s">
        <v>36</v>
      </c>
      <c r="B27" s="169" t="s">
        <v>37</v>
      </c>
      <c r="C27" s="170"/>
      <c r="D27" s="24" t="s">
        <v>16</v>
      </c>
      <c r="E27" s="45">
        <v>13660087</v>
      </c>
      <c r="F27" s="45"/>
      <c r="G27" s="45">
        <v>13660087</v>
      </c>
      <c r="H27" s="45">
        <v>5465596</v>
      </c>
      <c r="I27" s="45">
        <v>0</v>
      </c>
      <c r="J27" s="45">
        <v>8194491</v>
      </c>
      <c r="K27" s="45">
        <v>0</v>
      </c>
    </row>
    <row r="28" spans="1:11" ht="33.75" customHeight="1" x14ac:dyDescent="0.25">
      <c r="A28" s="27" t="s">
        <v>38</v>
      </c>
      <c r="B28" s="169" t="s">
        <v>39</v>
      </c>
      <c r="C28" s="170"/>
      <c r="D28" s="24" t="s">
        <v>16</v>
      </c>
      <c r="E28" s="45">
        <v>155064</v>
      </c>
      <c r="F28" s="45"/>
      <c r="G28" s="45">
        <v>155064</v>
      </c>
      <c r="H28" s="45"/>
      <c r="I28" s="45"/>
      <c r="J28" s="45">
        <v>155064</v>
      </c>
      <c r="K28" s="45"/>
    </row>
    <row r="29" spans="1:11" ht="33.75" customHeight="1" x14ac:dyDescent="0.25">
      <c r="A29" s="27" t="s">
        <v>40</v>
      </c>
      <c r="B29" s="169" t="s">
        <v>127</v>
      </c>
      <c r="C29" s="170"/>
      <c r="D29" s="24" t="s">
        <v>16</v>
      </c>
      <c r="E29" s="45">
        <v>659527</v>
      </c>
      <c r="F29" s="45"/>
      <c r="G29" s="45">
        <v>659527</v>
      </c>
      <c r="H29" s="45">
        <v>0</v>
      </c>
      <c r="I29" s="45">
        <v>0</v>
      </c>
      <c r="J29" s="45">
        <v>659527</v>
      </c>
      <c r="K29" s="45">
        <v>0</v>
      </c>
    </row>
    <row r="30" spans="1:11" ht="33.75" customHeight="1" x14ac:dyDescent="0.25">
      <c r="A30" s="27" t="s">
        <v>41</v>
      </c>
      <c r="B30" s="169" t="s">
        <v>103</v>
      </c>
      <c r="C30" s="170"/>
      <c r="D30" s="24" t="s">
        <v>16</v>
      </c>
      <c r="E30" s="45">
        <v>2902430</v>
      </c>
      <c r="F30" s="45"/>
      <c r="G30" s="45">
        <v>2902430</v>
      </c>
      <c r="H30" s="45"/>
      <c r="I30" s="45"/>
      <c r="J30" s="45">
        <v>2902430</v>
      </c>
      <c r="K30" s="45"/>
    </row>
    <row r="31" spans="1:11" ht="33.75" customHeight="1" x14ac:dyDescent="0.25">
      <c r="A31" s="27" t="s">
        <v>118</v>
      </c>
      <c r="B31" s="169" t="s">
        <v>119</v>
      </c>
      <c r="C31" s="170"/>
      <c r="D31" s="24" t="s">
        <v>16</v>
      </c>
      <c r="E31" s="45">
        <v>717024</v>
      </c>
      <c r="F31" s="45"/>
      <c r="G31" s="45">
        <v>717024</v>
      </c>
      <c r="H31" s="45"/>
      <c r="I31" s="45"/>
      <c r="J31" s="45">
        <v>717024</v>
      </c>
      <c r="K31" s="45"/>
    </row>
    <row r="32" spans="1:11" ht="33.75" customHeight="1" x14ac:dyDescent="0.25">
      <c r="A32" s="25" t="s">
        <v>42</v>
      </c>
      <c r="B32" s="182" t="s">
        <v>43</v>
      </c>
      <c r="C32" s="183"/>
      <c r="D32" s="26" t="s">
        <v>16</v>
      </c>
      <c r="E32" s="87">
        <v>50779507.263223991</v>
      </c>
      <c r="F32" s="88"/>
      <c r="G32" s="87">
        <v>50779507.263223991</v>
      </c>
      <c r="H32" s="87">
        <v>0</v>
      </c>
      <c r="I32" s="87">
        <v>0</v>
      </c>
      <c r="J32" s="87">
        <v>21724750.874802999</v>
      </c>
      <c r="K32" s="87">
        <v>29054756.388420992</v>
      </c>
    </row>
    <row r="33" spans="1:11" ht="33.75" customHeight="1" x14ac:dyDescent="0.25">
      <c r="A33" s="23" t="s">
        <v>44</v>
      </c>
      <c r="B33" s="169" t="s">
        <v>45</v>
      </c>
      <c r="C33" s="170"/>
      <c r="D33" s="30" t="s">
        <v>16</v>
      </c>
      <c r="E33" s="83">
        <v>48359030.348723993</v>
      </c>
      <c r="F33" s="83"/>
      <c r="G33" s="83">
        <v>48359030.348723993</v>
      </c>
      <c r="H33" s="83">
        <v>0</v>
      </c>
      <c r="I33" s="83">
        <v>0</v>
      </c>
      <c r="J33" s="83">
        <v>19705056.796303</v>
      </c>
      <c r="K33" s="83">
        <v>28653973.552420989</v>
      </c>
    </row>
    <row r="34" spans="1:11" ht="48" customHeight="1" x14ac:dyDescent="0.25">
      <c r="A34" s="23" t="s">
        <v>46</v>
      </c>
      <c r="B34" s="184" t="s">
        <v>115</v>
      </c>
      <c r="C34" s="185"/>
      <c r="D34" s="24" t="s">
        <v>16</v>
      </c>
      <c r="E34" s="83">
        <v>39112404.676695988</v>
      </c>
      <c r="F34" s="83"/>
      <c r="G34" s="83">
        <v>39112404.676695988</v>
      </c>
      <c r="H34" s="84">
        <v>0</v>
      </c>
      <c r="I34" s="84">
        <v>0</v>
      </c>
      <c r="J34" s="83">
        <v>10504387.084275</v>
      </c>
      <c r="K34" s="83">
        <v>28608017.592420988</v>
      </c>
    </row>
    <row r="35" spans="1:11" ht="31.5" customHeight="1" x14ac:dyDescent="0.25">
      <c r="A35" s="27" t="s">
        <v>47</v>
      </c>
      <c r="B35" s="169" t="s">
        <v>48</v>
      </c>
      <c r="C35" s="170"/>
      <c r="D35" s="30" t="s">
        <v>16</v>
      </c>
      <c r="E35" s="83">
        <v>2015101.904232</v>
      </c>
      <c r="F35" s="85"/>
      <c r="G35" s="85">
        <v>2015101.904232</v>
      </c>
      <c r="H35" s="85"/>
      <c r="I35" s="85"/>
      <c r="J35" s="85">
        <v>1417795.05125</v>
      </c>
      <c r="K35" s="85">
        <v>597306.85298199998</v>
      </c>
    </row>
    <row r="36" spans="1:11" ht="31.5" customHeight="1" x14ac:dyDescent="0.25">
      <c r="A36" s="27" t="s">
        <v>49</v>
      </c>
      <c r="B36" s="169" t="s">
        <v>50</v>
      </c>
      <c r="C36" s="170"/>
      <c r="D36" s="24" t="s">
        <v>16</v>
      </c>
      <c r="E36" s="83">
        <v>4559317.1640099995</v>
      </c>
      <c r="F36" s="85"/>
      <c r="G36" s="85">
        <v>4559317.1640099995</v>
      </c>
      <c r="H36" s="85">
        <v>0</v>
      </c>
      <c r="I36" s="85"/>
      <c r="J36" s="85">
        <v>1581315.5403179999</v>
      </c>
      <c r="K36" s="85">
        <v>2978001.6236919998</v>
      </c>
    </row>
    <row r="37" spans="1:11" ht="31.5" customHeight="1" x14ac:dyDescent="0.25">
      <c r="A37" s="27" t="s">
        <v>51</v>
      </c>
      <c r="B37" s="169" t="s">
        <v>52</v>
      </c>
      <c r="C37" s="170"/>
      <c r="D37" s="24" t="s">
        <v>16</v>
      </c>
      <c r="E37" s="83">
        <v>2119677.0501680002</v>
      </c>
      <c r="F37" s="85"/>
      <c r="G37" s="85">
        <v>2119677.0501680002</v>
      </c>
      <c r="H37" s="85"/>
      <c r="I37" s="85"/>
      <c r="J37" s="85">
        <v>467091.74720799999</v>
      </c>
      <c r="K37" s="85">
        <v>1652585.30296</v>
      </c>
    </row>
    <row r="38" spans="1:11" ht="31.5" customHeight="1" x14ac:dyDescent="0.25">
      <c r="A38" s="27" t="s">
        <v>53</v>
      </c>
      <c r="B38" s="169" t="s">
        <v>54</v>
      </c>
      <c r="C38" s="170"/>
      <c r="D38" s="24" t="s">
        <v>16</v>
      </c>
      <c r="E38" s="83">
        <v>5808626.5047379984</v>
      </c>
      <c r="F38" s="85"/>
      <c r="G38" s="85">
        <v>5808626.5047379984</v>
      </c>
      <c r="H38" s="85"/>
      <c r="I38" s="85"/>
      <c r="J38" s="85">
        <v>777401.94581200008</v>
      </c>
      <c r="K38" s="85">
        <v>5031224.5589259984</v>
      </c>
    </row>
    <row r="39" spans="1:11" ht="31.5" customHeight="1" x14ac:dyDescent="0.25">
      <c r="A39" s="27" t="s">
        <v>55</v>
      </c>
      <c r="B39" s="169" t="s">
        <v>56</v>
      </c>
      <c r="C39" s="170"/>
      <c r="D39" s="24" t="s">
        <v>16</v>
      </c>
      <c r="E39" s="83">
        <v>10466779.292171994</v>
      </c>
      <c r="F39" s="85"/>
      <c r="G39" s="86">
        <v>10466779.292171994</v>
      </c>
      <c r="H39" s="85"/>
      <c r="I39" s="85"/>
      <c r="J39" s="86">
        <v>1174973.1081739999</v>
      </c>
      <c r="K39" s="86">
        <v>9291806.1839979943</v>
      </c>
    </row>
    <row r="40" spans="1:11" ht="31.5" customHeight="1" x14ac:dyDescent="0.25">
      <c r="A40" s="27" t="s">
        <v>57</v>
      </c>
      <c r="B40" s="169" t="s">
        <v>58</v>
      </c>
      <c r="C40" s="170"/>
      <c r="D40" s="24" t="s">
        <v>16</v>
      </c>
      <c r="E40" s="83">
        <v>1529564.9797649998</v>
      </c>
      <c r="F40" s="85"/>
      <c r="G40" s="85">
        <v>1529564.9797649998</v>
      </c>
      <c r="H40" s="85">
        <v>0</v>
      </c>
      <c r="I40" s="85"/>
      <c r="J40" s="85">
        <v>506713.70456500002</v>
      </c>
      <c r="K40" s="85">
        <v>1022851.2751999999</v>
      </c>
    </row>
    <row r="41" spans="1:11" ht="31.5" customHeight="1" x14ac:dyDescent="0.25">
      <c r="A41" s="27" t="s">
        <v>59</v>
      </c>
      <c r="B41" s="169" t="s">
        <v>60</v>
      </c>
      <c r="C41" s="170"/>
      <c r="D41" s="24" t="s">
        <v>16</v>
      </c>
      <c r="E41" s="83">
        <v>583073.12063999998</v>
      </c>
      <c r="F41" s="85"/>
      <c r="G41" s="85">
        <v>583073.12063999998</v>
      </c>
      <c r="H41" s="85"/>
      <c r="I41" s="85"/>
      <c r="J41" s="85">
        <v>487064.12063999998</v>
      </c>
      <c r="K41" s="85">
        <v>96009</v>
      </c>
    </row>
    <row r="42" spans="1:11" ht="31.5" customHeight="1" x14ac:dyDescent="0.25">
      <c r="A42" s="27" t="s">
        <v>61</v>
      </c>
      <c r="B42" s="169" t="s">
        <v>126</v>
      </c>
      <c r="C42" s="170"/>
      <c r="D42" s="24" t="s">
        <v>16</v>
      </c>
      <c r="E42" s="83">
        <v>3813653.3890229999</v>
      </c>
      <c r="F42" s="85"/>
      <c r="G42" s="85">
        <v>3813653.3890229999</v>
      </c>
      <c r="H42" s="85"/>
      <c r="I42" s="85"/>
      <c r="J42" s="85">
        <v>1142346.2415529997</v>
      </c>
      <c r="K42" s="85">
        <v>2671307.1474700002</v>
      </c>
    </row>
    <row r="43" spans="1:11" ht="31.5" customHeight="1" x14ac:dyDescent="0.25">
      <c r="A43" s="27" t="s">
        <v>62</v>
      </c>
      <c r="B43" s="169" t="s">
        <v>63</v>
      </c>
      <c r="C43" s="170"/>
      <c r="D43" s="24" t="s">
        <v>16</v>
      </c>
      <c r="E43" s="83">
        <v>981683.36516799987</v>
      </c>
      <c r="F43" s="85"/>
      <c r="G43" s="85">
        <v>981683.36516799987</v>
      </c>
      <c r="H43" s="85"/>
      <c r="I43" s="85"/>
      <c r="J43" s="85">
        <v>169731.68476799998</v>
      </c>
      <c r="K43" s="85">
        <v>811951.68039999995</v>
      </c>
    </row>
    <row r="44" spans="1:11" ht="31.5" customHeight="1" x14ac:dyDescent="0.25">
      <c r="A44" s="27" t="s">
        <v>64</v>
      </c>
      <c r="B44" s="169" t="s">
        <v>65</v>
      </c>
      <c r="C44" s="170"/>
      <c r="D44" s="24" t="s">
        <v>16</v>
      </c>
      <c r="E44" s="83">
        <v>5942544.8150810003</v>
      </c>
      <c r="F44" s="85"/>
      <c r="G44" s="85">
        <v>5942544.8150810003</v>
      </c>
      <c r="H44" s="85"/>
      <c r="I44" s="85"/>
      <c r="J44" s="86">
        <v>2229110.9112280002</v>
      </c>
      <c r="K44" s="86">
        <v>3713433.9038530001</v>
      </c>
    </row>
    <row r="45" spans="1:11" ht="31.5" customHeight="1" x14ac:dyDescent="0.25">
      <c r="A45" s="27" t="s">
        <v>66</v>
      </c>
      <c r="B45" s="169" t="s">
        <v>135</v>
      </c>
      <c r="C45" s="170"/>
      <c r="D45" s="24" t="s">
        <v>16</v>
      </c>
      <c r="E45" s="83">
        <v>0</v>
      </c>
      <c r="F45" s="85"/>
      <c r="G45" s="85">
        <v>0</v>
      </c>
      <c r="H45" s="85"/>
      <c r="I45" s="85"/>
      <c r="J45" s="85"/>
      <c r="K45" s="85"/>
    </row>
    <row r="46" spans="1:11" ht="31.5" customHeight="1" x14ac:dyDescent="0.25">
      <c r="A46" s="27" t="s">
        <v>67</v>
      </c>
      <c r="B46" s="169" t="s">
        <v>122</v>
      </c>
      <c r="C46" s="170"/>
      <c r="D46" s="24" t="s">
        <v>16</v>
      </c>
      <c r="E46" s="83">
        <v>55138.679499999998</v>
      </c>
      <c r="F46" s="85"/>
      <c r="G46" s="85">
        <v>55138.679499999998</v>
      </c>
      <c r="H46" s="85"/>
      <c r="I46" s="85"/>
      <c r="J46" s="85">
        <v>16179</v>
      </c>
      <c r="K46" s="85">
        <v>38959.679499999998</v>
      </c>
    </row>
    <row r="47" spans="1:11" ht="31.5" customHeight="1" x14ac:dyDescent="0.25">
      <c r="A47" s="27" t="s">
        <v>124</v>
      </c>
      <c r="B47" s="169" t="s">
        <v>123</v>
      </c>
      <c r="C47" s="170"/>
      <c r="D47" s="24" t="s">
        <v>16</v>
      </c>
      <c r="E47" s="83">
        <v>1237244.4121989999</v>
      </c>
      <c r="F47" s="85"/>
      <c r="G47" s="85">
        <v>1237244.4121989999</v>
      </c>
      <c r="H47" s="85"/>
      <c r="I47" s="85"/>
      <c r="J47" s="85">
        <v>534664.02875899989</v>
      </c>
      <c r="K47" s="85">
        <v>702580.38343999989</v>
      </c>
    </row>
    <row r="48" spans="1:11" ht="31.5" customHeight="1" x14ac:dyDescent="0.25">
      <c r="A48" s="23" t="s">
        <v>68</v>
      </c>
      <c r="B48" s="169" t="s">
        <v>106</v>
      </c>
      <c r="C48" s="170"/>
      <c r="D48" s="24" t="s">
        <v>16</v>
      </c>
      <c r="E48" s="83">
        <v>9246625.6720280014</v>
      </c>
      <c r="F48" s="85"/>
      <c r="G48" s="85">
        <v>9246625.6720280014</v>
      </c>
      <c r="H48" s="85">
        <v>0</v>
      </c>
      <c r="I48" s="85"/>
      <c r="J48" s="85">
        <v>9200669.7120280005</v>
      </c>
      <c r="K48" s="85">
        <v>45955.960000000006</v>
      </c>
    </row>
    <row r="49" spans="1:11" ht="34.5" customHeight="1" x14ac:dyDescent="0.25">
      <c r="A49" s="27" t="s">
        <v>69</v>
      </c>
      <c r="B49" s="180" t="s">
        <v>70</v>
      </c>
      <c r="C49" s="181"/>
      <c r="D49" s="24" t="s">
        <v>16</v>
      </c>
      <c r="E49" s="33"/>
      <c r="F49" s="33"/>
      <c r="G49" s="33"/>
      <c r="H49" s="33"/>
      <c r="I49" s="33"/>
      <c r="J49" s="33"/>
      <c r="K49" s="33">
        <v>0</v>
      </c>
    </row>
    <row r="50" spans="1:11" ht="31.5" customHeight="1" x14ac:dyDescent="0.25">
      <c r="A50" s="23" t="s">
        <v>71</v>
      </c>
      <c r="B50" s="169" t="s">
        <v>72</v>
      </c>
      <c r="C50" s="170"/>
      <c r="D50" s="24" t="s">
        <v>16</v>
      </c>
      <c r="E50" s="31">
        <v>0</v>
      </c>
      <c r="F50" s="31"/>
      <c r="G50" s="33">
        <v>0</v>
      </c>
      <c r="H50" s="33">
        <v>0</v>
      </c>
      <c r="I50" s="33">
        <v>0</v>
      </c>
      <c r="J50" s="33">
        <v>0</v>
      </c>
      <c r="K50" s="33">
        <v>0</v>
      </c>
    </row>
    <row r="51" spans="1:11" ht="28.5" customHeight="1" x14ac:dyDescent="0.25">
      <c r="A51" s="23" t="s">
        <v>73</v>
      </c>
      <c r="B51" s="169" t="s">
        <v>74</v>
      </c>
      <c r="C51" s="170"/>
      <c r="D51" s="24" t="s">
        <v>16</v>
      </c>
      <c r="E51" s="45">
        <v>2001183.4505</v>
      </c>
      <c r="F51" s="45"/>
      <c r="G51" s="48">
        <v>2001183.4505</v>
      </c>
      <c r="H51" s="48">
        <v>0</v>
      </c>
      <c r="I51" s="48">
        <v>0</v>
      </c>
      <c r="J51" s="48">
        <v>1994037.7385</v>
      </c>
      <c r="K51" s="48">
        <v>7145.7120000000004</v>
      </c>
    </row>
    <row r="52" spans="1:11" ht="28.5" customHeight="1" x14ac:dyDescent="0.25">
      <c r="A52" s="27" t="s">
        <v>75</v>
      </c>
      <c r="B52" s="180" t="s">
        <v>76</v>
      </c>
      <c r="C52" s="181"/>
      <c r="D52" s="24" t="s">
        <v>16</v>
      </c>
      <c r="E52" s="89">
        <v>48379.450499999999</v>
      </c>
      <c r="F52" s="89"/>
      <c r="G52" s="90">
        <v>48379.450499999999</v>
      </c>
      <c r="H52" s="90">
        <v>0</v>
      </c>
      <c r="I52" s="90">
        <v>0</v>
      </c>
      <c r="J52" s="90">
        <v>41233.738499999999</v>
      </c>
      <c r="K52" s="90">
        <v>7145.7120000000004</v>
      </c>
    </row>
    <row r="53" spans="1:11" ht="28.5" customHeight="1" x14ac:dyDescent="0.25">
      <c r="A53" s="27" t="s">
        <v>77</v>
      </c>
      <c r="B53" s="180" t="s">
        <v>121</v>
      </c>
      <c r="C53" s="181"/>
      <c r="D53" s="24" t="s">
        <v>16</v>
      </c>
      <c r="E53" s="45">
        <v>1952804</v>
      </c>
      <c r="F53" s="45"/>
      <c r="G53" s="48">
        <v>1952804</v>
      </c>
      <c r="H53" s="48">
        <v>0</v>
      </c>
      <c r="I53" s="48">
        <v>0</v>
      </c>
      <c r="J53" s="48">
        <v>1952804</v>
      </c>
      <c r="K53" s="48">
        <v>0</v>
      </c>
    </row>
    <row r="54" spans="1:11" ht="28.5" customHeight="1" x14ac:dyDescent="0.25">
      <c r="A54" s="27" t="s">
        <v>78</v>
      </c>
      <c r="B54" s="180" t="s">
        <v>79</v>
      </c>
      <c r="C54" s="181"/>
      <c r="D54" s="24" t="s">
        <v>16</v>
      </c>
      <c r="E54" s="45">
        <v>0</v>
      </c>
      <c r="F54" s="45"/>
      <c r="G54" s="48">
        <v>0</v>
      </c>
      <c r="H54" s="48">
        <v>0</v>
      </c>
      <c r="I54" s="48">
        <v>0</v>
      </c>
      <c r="J54" s="48">
        <v>0</v>
      </c>
      <c r="K54" s="48">
        <v>0</v>
      </c>
    </row>
    <row r="55" spans="1:11" ht="35.25" customHeight="1" x14ac:dyDescent="0.25">
      <c r="A55" s="23" t="s">
        <v>80</v>
      </c>
      <c r="B55" s="169" t="s">
        <v>81</v>
      </c>
      <c r="C55" s="170"/>
      <c r="D55" s="30" t="s">
        <v>16</v>
      </c>
      <c r="E55" s="45">
        <v>0</v>
      </c>
      <c r="F55" s="45"/>
      <c r="G55" s="48">
        <v>0</v>
      </c>
      <c r="H55" s="48">
        <v>0</v>
      </c>
      <c r="I55" s="48">
        <v>0</v>
      </c>
      <c r="J55" s="48">
        <v>0</v>
      </c>
      <c r="K55" s="48">
        <v>0</v>
      </c>
    </row>
    <row r="56" spans="1:11" ht="28.5" customHeight="1" x14ac:dyDescent="0.25">
      <c r="A56" s="23" t="s">
        <v>82</v>
      </c>
      <c r="B56" s="169" t="s">
        <v>83</v>
      </c>
      <c r="C56" s="170"/>
      <c r="D56" s="24" t="s">
        <v>16</v>
      </c>
      <c r="E56" s="89">
        <v>419293.46399999998</v>
      </c>
      <c r="F56" s="89"/>
      <c r="G56" s="90">
        <v>419293.46399999998</v>
      </c>
      <c r="H56" s="90">
        <v>0</v>
      </c>
      <c r="I56" s="90">
        <v>0</v>
      </c>
      <c r="J56" s="90">
        <v>25656.34</v>
      </c>
      <c r="K56" s="90">
        <v>393637.12399999995</v>
      </c>
    </row>
    <row r="57" spans="1:11" ht="36" customHeight="1" x14ac:dyDescent="0.25">
      <c r="A57" s="23" t="s">
        <v>84</v>
      </c>
      <c r="B57" s="171" t="s">
        <v>85</v>
      </c>
      <c r="C57" s="172"/>
      <c r="D57" s="24" t="s">
        <v>16</v>
      </c>
      <c r="E57" s="45">
        <v>0</v>
      </c>
      <c r="F57" s="45"/>
      <c r="G57" s="45">
        <v>0</v>
      </c>
      <c r="H57" s="45">
        <v>0</v>
      </c>
      <c r="I57" s="45">
        <v>0</v>
      </c>
      <c r="J57" s="45">
        <v>0</v>
      </c>
      <c r="K57" s="45">
        <v>0</v>
      </c>
    </row>
    <row r="58" spans="1:11" ht="28.5" customHeight="1" x14ac:dyDescent="0.25">
      <c r="A58" s="23" t="s">
        <v>86</v>
      </c>
      <c r="B58" s="173" t="s">
        <v>105</v>
      </c>
      <c r="C58" s="75" t="s">
        <v>87</v>
      </c>
      <c r="D58" s="24" t="s">
        <v>16</v>
      </c>
      <c r="E58" s="43">
        <v>2062760.7367760092</v>
      </c>
      <c r="F58" s="45"/>
      <c r="G58" s="43">
        <v>2062760.7367760092</v>
      </c>
      <c r="H58" s="45"/>
      <c r="I58" s="45"/>
      <c r="J58" s="45"/>
      <c r="K58" s="45"/>
    </row>
    <row r="59" spans="1:11" ht="28.5" customHeight="1" x14ac:dyDescent="0.25">
      <c r="A59" s="23" t="s">
        <v>88</v>
      </c>
      <c r="B59" s="174"/>
      <c r="C59" s="75" t="s">
        <v>89</v>
      </c>
      <c r="D59" s="24" t="s">
        <v>90</v>
      </c>
      <c r="E59" s="36">
        <v>3.9036188544670511</v>
      </c>
      <c r="F59" s="49"/>
      <c r="G59" s="36">
        <v>3.9036188544670511</v>
      </c>
      <c r="H59" s="45"/>
      <c r="I59" s="45"/>
      <c r="J59" s="45"/>
      <c r="K59" s="45"/>
    </row>
    <row r="60" spans="1:11" ht="28.5" customHeight="1" x14ac:dyDescent="0.25">
      <c r="A60" s="23" t="s">
        <v>91</v>
      </c>
      <c r="B60" s="173" t="s">
        <v>107</v>
      </c>
      <c r="C60" s="75"/>
      <c r="D60" s="24" t="s">
        <v>16</v>
      </c>
      <c r="E60" s="37">
        <v>2062760.7367760092</v>
      </c>
      <c r="F60" s="38"/>
      <c r="G60" s="37">
        <v>2062760.7367760092</v>
      </c>
      <c r="H60" s="38"/>
      <c r="I60" s="38"/>
      <c r="J60" s="38"/>
      <c r="K60" s="38"/>
    </row>
    <row r="61" spans="1:11" ht="28.5" customHeight="1" x14ac:dyDescent="0.25">
      <c r="A61" s="23" t="s">
        <v>108</v>
      </c>
      <c r="B61" s="174"/>
      <c r="C61" s="75"/>
      <c r="D61" s="24" t="s">
        <v>90</v>
      </c>
      <c r="E61" s="36">
        <v>3.9036188544670511</v>
      </c>
      <c r="F61" s="39"/>
      <c r="G61" s="36">
        <v>3.9036188544670511</v>
      </c>
      <c r="H61" s="38"/>
      <c r="I61" s="38"/>
      <c r="J61" s="38"/>
      <c r="K61" s="38"/>
    </row>
    <row r="62" spans="1:11" ht="28.5" customHeight="1" x14ac:dyDescent="0.25">
      <c r="A62" s="23" t="s">
        <v>109</v>
      </c>
      <c r="B62" s="175" t="s">
        <v>92</v>
      </c>
      <c r="C62" s="176"/>
      <c r="D62" s="24" t="s">
        <v>16</v>
      </c>
      <c r="E62" s="43">
        <v>50360213.799223989</v>
      </c>
      <c r="F62" s="45"/>
      <c r="G62" s="43">
        <v>50360213.799223989</v>
      </c>
      <c r="H62" s="43"/>
      <c r="I62" s="43"/>
      <c r="J62" s="43"/>
      <c r="K62" s="45"/>
    </row>
    <row r="63" spans="1:11" ht="28.5" customHeight="1" x14ac:dyDescent="0.3">
      <c r="A63" s="177"/>
      <c r="B63" s="177"/>
      <c r="C63" s="177"/>
      <c r="D63" s="177"/>
      <c r="E63" s="177"/>
      <c r="F63" s="177"/>
      <c r="G63" s="177"/>
      <c r="H63" s="177"/>
      <c r="I63" s="177"/>
      <c r="J63" s="177"/>
      <c r="K63" s="177"/>
    </row>
    <row r="64" spans="1:11" ht="28.5" customHeight="1" x14ac:dyDescent="0.25">
      <c r="A64" s="20"/>
      <c r="B64" s="12"/>
      <c r="C64" s="13"/>
      <c r="D64" s="13"/>
      <c r="E64" s="50"/>
      <c r="G64" s="51"/>
      <c r="I64" s="14"/>
      <c r="J64" s="14"/>
      <c r="K64" s="14"/>
    </row>
    <row r="65" spans="1:11" ht="28.5" customHeight="1" x14ac:dyDescent="0.25">
      <c r="A65" s="20"/>
      <c r="B65" s="12"/>
      <c r="C65" s="13"/>
      <c r="D65" s="13"/>
      <c r="E65" s="13"/>
      <c r="I65" s="15"/>
      <c r="J65" s="14"/>
      <c r="K65" s="15"/>
    </row>
    <row r="66" spans="1:11" ht="21" customHeight="1" x14ac:dyDescent="0.25">
      <c r="A66" s="20" t="s">
        <v>93</v>
      </c>
      <c r="B66" s="4"/>
      <c r="C66" s="5"/>
      <c r="D66" s="5" t="s">
        <v>94</v>
      </c>
      <c r="E66" s="5"/>
      <c r="F66" s="5"/>
      <c r="G66" s="6"/>
      <c r="H66" s="7"/>
      <c r="I66" s="8" t="s">
        <v>95</v>
      </c>
      <c r="J66" s="9"/>
      <c r="K66" s="9"/>
    </row>
    <row r="67" spans="1:11" ht="20.25" x14ac:dyDescent="0.3">
      <c r="A67" s="178" t="s">
        <v>96</v>
      </c>
      <c r="B67" s="178"/>
      <c r="C67" s="17"/>
      <c r="D67" s="178" t="s">
        <v>117</v>
      </c>
      <c r="E67" s="178"/>
      <c r="F67" s="17"/>
      <c r="G67" s="18"/>
      <c r="H67" s="18"/>
      <c r="I67" s="178" t="s">
        <v>104</v>
      </c>
      <c r="J67" s="178"/>
      <c r="K67" s="18"/>
    </row>
    <row r="68" spans="1:11" ht="20.25" customHeight="1" x14ac:dyDescent="0.3">
      <c r="A68" s="76"/>
      <c r="B68" s="76"/>
      <c r="C68" s="18"/>
      <c r="D68" s="18"/>
      <c r="E68" s="18"/>
      <c r="F68" s="18"/>
      <c r="G68" s="18"/>
      <c r="H68" s="18"/>
      <c r="I68" s="179" t="s">
        <v>97</v>
      </c>
      <c r="J68" s="179"/>
      <c r="K68" s="18"/>
    </row>
    <row r="69" spans="1:11" ht="20.25" x14ac:dyDescent="0.3">
      <c r="A69" s="18"/>
      <c r="B69" s="18"/>
      <c r="C69" s="18"/>
      <c r="D69" s="167"/>
      <c r="E69" s="167"/>
      <c r="F69" s="18"/>
      <c r="G69" s="18"/>
      <c r="H69" s="18"/>
      <c r="I69" s="168"/>
      <c r="J69" s="168"/>
      <c r="K69" s="168"/>
    </row>
    <row r="70" spans="1:11" ht="20.25" x14ac:dyDescent="0.3">
      <c r="A70" s="18" t="s">
        <v>98</v>
      </c>
      <c r="B70" s="18"/>
      <c r="C70" s="18"/>
      <c r="D70" s="18" t="s">
        <v>99</v>
      </c>
      <c r="E70" s="18"/>
      <c r="F70" s="18"/>
      <c r="G70" s="18"/>
      <c r="H70" s="18"/>
      <c r="I70" s="18" t="s">
        <v>128</v>
      </c>
      <c r="J70" s="18"/>
      <c r="K70" s="18"/>
    </row>
    <row r="71" spans="1:11" ht="44.25" customHeight="1" x14ac:dyDescent="0.3">
      <c r="A71" s="76" t="s">
        <v>100</v>
      </c>
      <c r="B71" s="76"/>
      <c r="C71" s="76"/>
      <c r="D71" s="167" t="s">
        <v>101</v>
      </c>
      <c r="E71" s="167"/>
      <c r="F71" s="18"/>
      <c r="G71" s="18"/>
      <c r="H71" s="18"/>
      <c r="I71" s="18" t="s">
        <v>100</v>
      </c>
      <c r="J71" s="18"/>
      <c r="K71" s="76"/>
    </row>
    <row r="72" spans="1:11" ht="20.25" x14ac:dyDescent="0.3">
      <c r="A72" s="167"/>
      <c r="B72" s="167"/>
      <c r="C72" s="18"/>
      <c r="D72" s="167"/>
      <c r="E72" s="167"/>
      <c r="F72" s="18"/>
      <c r="G72" s="18"/>
      <c r="H72" s="18"/>
      <c r="I72" s="167"/>
      <c r="J72" s="167"/>
      <c r="K72" s="76"/>
    </row>
    <row r="73" spans="1:11" ht="20.25" x14ac:dyDescent="0.3">
      <c r="A73" s="76"/>
      <c r="B73" s="76"/>
      <c r="C73" s="76"/>
      <c r="D73" s="18"/>
      <c r="E73" s="18"/>
      <c r="F73" s="18"/>
      <c r="G73" s="18"/>
      <c r="H73" s="18"/>
      <c r="I73" s="18"/>
      <c r="J73" s="18"/>
      <c r="K73" s="18"/>
    </row>
    <row r="74" spans="1:11" ht="20.25" x14ac:dyDescent="0.3">
      <c r="A74" s="167"/>
      <c r="B74" s="167"/>
      <c r="C74" s="18"/>
      <c r="D74" s="167"/>
      <c r="E74" s="167"/>
      <c r="F74" s="18"/>
      <c r="G74" s="18"/>
      <c r="H74" s="18"/>
      <c r="I74" s="167"/>
      <c r="J74" s="167"/>
      <c r="K74" s="18"/>
    </row>
    <row r="75" spans="1:11" x14ac:dyDescent="0.25">
      <c r="A75" s="21"/>
      <c r="B75" s="21"/>
      <c r="C75" s="7"/>
      <c r="D75" s="7"/>
      <c r="E75" s="7"/>
      <c r="F75" s="7"/>
      <c r="G75" s="7"/>
      <c r="H75" s="7"/>
      <c r="I75" s="7"/>
      <c r="J75" s="7"/>
      <c r="K75" s="7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10"/>
      <c r="B81" s="10"/>
      <c r="C81" s="11"/>
      <c r="D81" s="11"/>
      <c r="E81" s="11"/>
      <c r="F81" s="11"/>
      <c r="G81" s="11"/>
      <c r="H81" s="11"/>
      <c r="I81" s="52"/>
      <c r="J81"/>
      <c r="K81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52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52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52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52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52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52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52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52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11"/>
      <c r="J90" s="11"/>
      <c r="K90" s="11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I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I192" s="11"/>
    </row>
  </sheetData>
  <mergeCells count="74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D69:E69"/>
    <mergeCell ref="I69:K69"/>
    <mergeCell ref="B55:C55"/>
    <mergeCell ref="B56:C56"/>
    <mergeCell ref="B57:C57"/>
    <mergeCell ref="B58:B59"/>
    <mergeCell ref="B60:B61"/>
    <mergeCell ref="B62:C62"/>
    <mergeCell ref="A63:K63"/>
    <mergeCell ref="A67:B67"/>
    <mergeCell ref="D67:E67"/>
    <mergeCell ref="I67:J67"/>
    <mergeCell ref="I68:J68"/>
    <mergeCell ref="D71:E71"/>
    <mergeCell ref="A72:B72"/>
    <mergeCell ref="D72:E72"/>
    <mergeCell ref="I72:J72"/>
    <mergeCell ref="A74:B74"/>
    <mergeCell ref="D74:E74"/>
    <mergeCell ref="I74:J74"/>
  </mergeCells>
  <conditionalFormatting sqref="F60:F61">
    <cfRule type="cellIs" dxfId="613" priority="70" stopIfTrue="1" operator="between">
      <formula>0</formula>
      <formula>0.5</formula>
    </cfRule>
    <cfRule type="cellIs" dxfId="612" priority="71" stopIfTrue="1" operator="between">
      <formula>0</formula>
      <formula>99999999999999</formula>
    </cfRule>
    <cfRule type="cellIs" dxfId="611" priority="72" stopIfTrue="1" operator="lessThan">
      <formula>0</formula>
    </cfRule>
  </conditionalFormatting>
  <conditionalFormatting sqref="H43:I48 H40:K42 K43 K45:K48 H39:I39 E49:K50 G35:K38 G40:G48 E35:E48 E33:K34">
    <cfRule type="cellIs" dxfId="610" priority="67" stopIfTrue="1" operator="between">
      <formula>0</formula>
      <formula>0.5</formula>
    </cfRule>
    <cfRule type="cellIs" dxfId="609" priority="68" stopIfTrue="1" operator="between">
      <formula>0</formula>
      <formula>99999999999999</formula>
    </cfRule>
    <cfRule type="cellIs" dxfId="608" priority="69" stopIfTrue="1" operator="lessThan">
      <formula>0</formula>
    </cfRule>
  </conditionalFormatting>
  <conditionalFormatting sqref="E38:E42 H38:K38 H40:K42 H39:I39">
    <cfRule type="cellIs" dxfId="607" priority="64" stopIfTrue="1" operator="between">
      <formula>0</formula>
      <formula>0.5</formula>
    </cfRule>
    <cfRule type="cellIs" dxfId="606" priority="65" stopIfTrue="1" operator="between">
      <formula>0</formula>
      <formula>99999999999999</formula>
    </cfRule>
    <cfRule type="cellIs" dxfId="605" priority="66" stopIfTrue="1" operator="lessThan">
      <formula>0</formula>
    </cfRule>
  </conditionalFormatting>
  <conditionalFormatting sqref="E38:E42 H38:K38 H40:K42 H39:I39">
    <cfRule type="cellIs" dxfId="604" priority="61" stopIfTrue="1" operator="between">
      <formula>0</formula>
      <formula>0.5</formula>
    </cfRule>
    <cfRule type="cellIs" dxfId="603" priority="62" stopIfTrue="1" operator="between">
      <formula>0</formula>
      <formula>99999999999999</formula>
    </cfRule>
    <cfRule type="cellIs" dxfId="602" priority="63" stopIfTrue="1" operator="lessThan">
      <formula>0</formula>
    </cfRule>
  </conditionalFormatting>
  <conditionalFormatting sqref="J43 J45:J47">
    <cfRule type="cellIs" dxfId="601" priority="58" stopIfTrue="1" operator="between">
      <formula>0</formula>
      <formula>0.5</formula>
    </cfRule>
    <cfRule type="cellIs" dxfId="600" priority="59" stopIfTrue="1" operator="between">
      <formula>0</formula>
      <formula>99999999999999</formula>
    </cfRule>
    <cfRule type="cellIs" dxfId="599" priority="60" stopIfTrue="1" operator="lessThan">
      <formula>0</formula>
    </cfRule>
  </conditionalFormatting>
  <conditionalFormatting sqref="J43 J45:J47">
    <cfRule type="cellIs" dxfId="598" priority="55" stopIfTrue="1" operator="between">
      <formula>0</formula>
      <formula>0.5</formula>
    </cfRule>
    <cfRule type="cellIs" dxfId="597" priority="56" stopIfTrue="1" operator="between">
      <formula>0</formula>
      <formula>99999999999999</formula>
    </cfRule>
    <cfRule type="cellIs" dxfId="596" priority="57" stopIfTrue="1" operator="lessThan">
      <formula>0</formula>
    </cfRule>
  </conditionalFormatting>
  <conditionalFormatting sqref="J43 J45:J47">
    <cfRule type="cellIs" dxfId="595" priority="52" stopIfTrue="1" operator="between">
      <formula>0</formula>
      <formula>0.5</formula>
    </cfRule>
    <cfRule type="cellIs" dxfId="594" priority="53" stopIfTrue="1" operator="between">
      <formula>0</formula>
      <formula>99999999999999</formula>
    </cfRule>
    <cfRule type="cellIs" dxfId="593" priority="54" stopIfTrue="1" operator="lessThan">
      <formula>0</formula>
    </cfRule>
  </conditionalFormatting>
  <conditionalFormatting sqref="J48">
    <cfRule type="cellIs" dxfId="592" priority="49" stopIfTrue="1" operator="between">
      <formula>0</formula>
      <formula>0.5</formula>
    </cfRule>
    <cfRule type="cellIs" dxfId="591" priority="50" stopIfTrue="1" operator="between">
      <formula>0</formula>
      <formula>99999999999999</formula>
    </cfRule>
    <cfRule type="cellIs" dxfId="590" priority="51" stopIfTrue="1" operator="lessThan">
      <formula>0</formula>
    </cfRule>
  </conditionalFormatting>
  <conditionalFormatting sqref="K44">
    <cfRule type="cellIs" dxfId="589" priority="46" stopIfTrue="1" operator="between">
      <formula>0</formula>
      <formula>0.5</formula>
    </cfRule>
    <cfRule type="cellIs" dxfId="588" priority="47" stopIfTrue="1" operator="between">
      <formula>0</formula>
      <formula>99999999999999</formula>
    </cfRule>
    <cfRule type="cellIs" dxfId="587" priority="48" stopIfTrue="1" operator="lessThan">
      <formula>0</formula>
    </cfRule>
  </conditionalFormatting>
  <conditionalFormatting sqref="J44">
    <cfRule type="cellIs" dxfId="586" priority="43" stopIfTrue="1" operator="between">
      <formula>0</formula>
      <formula>0.5</formula>
    </cfRule>
    <cfRule type="cellIs" dxfId="585" priority="44" stopIfTrue="1" operator="between">
      <formula>0</formula>
      <formula>99999999999999</formula>
    </cfRule>
    <cfRule type="cellIs" dxfId="584" priority="45" stopIfTrue="1" operator="lessThan">
      <formula>0</formula>
    </cfRule>
  </conditionalFormatting>
  <conditionalFormatting sqref="J44">
    <cfRule type="cellIs" dxfId="583" priority="40" stopIfTrue="1" operator="between">
      <formula>0</formula>
      <formula>0.5</formula>
    </cfRule>
    <cfRule type="cellIs" dxfId="582" priority="41" stopIfTrue="1" operator="between">
      <formula>0</formula>
      <formula>99999999999999</formula>
    </cfRule>
    <cfRule type="cellIs" dxfId="581" priority="42" stopIfTrue="1" operator="lessThan">
      <formula>0</formula>
    </cfRule>
  </conditionalFormatting>
  <conditionalFormatting sqref="J44">
    <cfRule type="cellIs" dxfId="580" priority="37" stopIfTrue="1" operator="between">
      <formula>0</formula>
      <formula>0.5</formula>
    </cfRule>
    <cfRule type="cellIs" dxfId="579" priority="38" stopIfTrue="1" operator="between">
      <formula>0</formula>
      <formula>99999999999999</formula>
    </cfRule>
    <cfRule type="cellIs" dxfId="578" priority="39" stopIfTrue="1" operator="lessThan">
      <formula>0</formula>
    </cfRule>
  </conditionalFormatting>
  <conditionalFormatting sqref="J39:K39">
    <cfRule type="cellIs" dxfId="577" priority="34" stopIfTrue="1" operator="between">
      <formula>0</formula>
      <formula>0.5</formula>
    </cfRule>
    <cfRule type="cellIs" dxfId="576" priority="35" stopIfTrue="1" operator="between">
      <formula>0</formula>
      <formula>99999999999999</formula>
    </cfRule>
    <cfRule type="cellIs" dxfId="575" priority="36" stopIfTrue="1" operator="lessThan">
      <formula>0</formula>
    </cfRule>
  </conditionalFormatting>
  <conditionalFormatting sqref="E62:K62 F12:K12 E13:K20 H60:K61 E26:K32 E51:K57">
    <cfRule type="cellIs" dxfId="574" priority="77" stopIfTrue="1" operator="between">
      <formula>0</formula>
      <formula>0.5</formula>
    </cfRule>
    <cfRule type="cellIs" dxfId="573" priority="78" stopIfTrue="1" operator="between">
      <formula>0</formula>
      <formula>99999999999999</formula>
    </cfRule>
    <cfRule type="cellIs" dxfId="572" priority="79" stopIfTrue="1" operator="lessThan">
      <formula>0</formula>
    </cfRule>
  </conditionalFormatting>
  <conditionalFormatting sqref="F59 H58:K59">
    <cfRule type="cellIs" dxfId="571" priority="74" stopIfTrue="1" operator="between">
      <formula>0</formula>
      <formula>0.5</formula>
    </cfRule>
    <cfRule type="cellIs" dxfId="570" priority="75" stopIfTrue="1" operator="between">
      <formula>0</formula>
      <formula>99999999999999</formula>
    </cfRule>
    <cfRule type="cellIs" dxfId="569" priority="76" stopIfTrue="1" operator="lessThan">
      <formula>0</formula>
    </cfRule>
  </conditionalFormatting>
  <conditionalFormatting sqref="H16">
    <cfRule type="expression" dxfId="568" priority="73">
      <formula>"округл($H$15;0)-$H$15&lt;&gt;0"</formula>
    </cfRule>
  </conditionalFormatting>
  <conditionalFormatting sqref="F12:K12">
    <cfRule type="expression" dxfId="567" priority="80">
      <formula>"ОКРУГЛ($E$11;0)-$E$11&lt;&gt;0"</formula>
    </cfRule>
    <cfRule type="colorScale" priority="81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566" priority="31" stopIfTrue="1" operator="between">
      <formula>0</formula>
      <formula>0.5</formula>
    </cfRule>
    <cfRule type="cellIs" dxfId="565" priority="32" stopIfTrue="1" operator="between">
      <formula>0</formula>
      <formula>99999999999999</formula>
    </cfRule>
    <cfRule type="cellIs" dxfId="564" priority="33" stopIfTrue="1" operator="lessThan">
      <formula>0</formula>
    </cfRule>
  </conditionalFormatting>
  <conditionalFormatting sqref="J39:K39">
    <cfRule type="cellIs" dxfId="563" priority="28" stopIfTrue="1" operator="between">
      <formula>0</formula>
      <formula>0.5</formula>
    </cfRule>
    <cfRule type="cellIs" dxfId="562" priority="29" stopIfTrue="1" operator="between">
      <formula>0</formula>
      <formula>99999999999999</formula>
    </cfRule>
    <cfRule type="cellIs" dxfId="561" priority="30" stopIfTrue="1" operator="lessThan">
      <formula>0</formula>
    </cfRule>
  </conditionalFormatting>
  <conditionalFormatting sqref="G39">
    <cfRule type="cellIs" dxfId="560" priority="25" stopIfTrue="1" operator="between">
      <formula>0</formula>
      <formula>0.5</formula>
    </cfRule>
    <cfRule type="cellIs" dxfId="559" priority="26" stopIfTrue="1" operator="between">
      <formula>0</formula>
      <formula>99999999999999</formula>
    </cfRule>
    <cfRule type="cellIs" dxfId="558" priority="27" stopIfTrue="1" operator="lessThan">
      <formula>0</formula>
    </cfRule>
  </conditionalFormatting>
  <conditionalFormatting sqref="E21:K22 K23 I24:K24">
    <cfRule type="cellIs" dxfId="557" priority="22" stopIfTrue="1" operator="between">
      <formula>0</formula>
      <formula>0.5</formula>
    </cfRule>
    <cfRule type="cellIs" dxfId="556" priority="23" stopIfTrue="1" operator="between">
      <formula>0</formula>
      <formula>99999999999999</formula>
    </cfRule>
    <cfRule type="cellIs" dxfId="555" priority="24" stopIfTrue="1" operator="lessThan">
      <formula>0</formula>
    </cfRule>
  </conditionalFormatting>
  <conditionalFormatting sqref="E23:J23">
    <cfRule type="cellIs" dxfId="554" priority="19" stopIfTrue="1" operator="between">
      <formula>0</formula>
      <formula>0.5</formula>
    </cfRule>
    <cfRule type="cellIs" dxfId="553" priority="20" stopIfTrue="1" operator="between">
      <formula>0</formula>
      <formula>99999999999999</formula>
    </cfRule>
    <cfRule type="cellIs" dxfId="552" priority="21" stopIfTrue="1" operator="lessThan">
      <formula>0</formula>
    </cfRule>
  </conditionalFormatting>
  <conditionalFormatting sqref="H24">
    <cfRule type="cellIs" dxfId="551" priority="16" stopIfTrue="1" operator="between">
      <formula>0</formula>
      <formula>0.5</formula>
    </cfRule>
    <cfRule type="cellIs" dxfId="550" priority="17" stopIfTrue="1" operator="between">
      <formula>0</formula>
      <formula>99999999999999</formula>
    </cfRule>
    <cfRule type="cellIs" dxfId="549" priority="18" stopIfTrue="1" operator="lessThan">
      <formula>0</formula>
    </cfRule>
  </conditionalFormatting>
  <conditionalFormatting sqref="E24:G24">
    <cfRule type="cellIs" dxfId="548" priority="13" stopIfTrue="1" operator="between">
      <formula>0</formula>
      <formula>0.5</formula>
    </cfRule>
    <cfRule type="cellIs" dxfId="547" priority="14" stopIfTrue="1" operator="between">
      <formula>0</formula>
      <formula>99999999999999</formula>
    </cfRule>
    <cfRule type="cellIs" dxfId="546" priority="15" stopIfTrue="1" operator="lessThan">
      <formula>0</formula>
    </cfRule>
  </conditionalFormatting>
  <conditionalFormatting sqref="F35:F48">
    <cfRule type="cellIs" dxfId="545" priority="10" stopIfTrue="1" operator="between">
      <formula>0</formula>
      <formula>0.5</formula>
    </cfRule>
    <cfRule type="cellIs" dxfId="544" priority="11" stopIfTrue="1" operator="between">
      <formula>0</formula>
      <formula>99999999999999</formula>
    </cfRule>
    <cfRule type="cellIs" dxfId="543" priority="12" stopIfTrue="1" operator="lessThan">
      <formula>0</formula>
    </cfRule>
  </conditionalFormatting>
  <conditionalFormatting sqref="I25:K25">
    <cfRule type="cellIs" dxfId="542" priority="7" stopIfTrue="1" operator="between">
      <formula>0</formula>
      <formula>0.5</formula>
    </cfRule>
    <cfRule type="cellIs" dxfId="541" priority="8" stopIfTrue="1" operator="between">
      <formula>0</formula>
      <formula>99999999999999</formula>
    </cfRule>
    <cfRule type="cellIs" dxfId="540" priority="9" stopIfTrue="1" operator="lessThan">
      <formula>0</formula>
    </cfRule>
  </conditionalFormatting>
  <conditionalFormatting sqref="H25">
    <cfRule type="cellIs" dxfId="539" priority="4" stopIfTrue="1" operator="between">
      <formula>0</formula>
      <formula>0.5</formula>
    </cfRule>
    <cfRule type="cellIs" dxfId="538" priority="5" stopIfTrue="1" operator="between">
      <formula>0</formula>
      <formula>99999999999999</formula>
    </cfRule>
    <cfRule type="cellIs" dxfId="537" priority="6" stopIfTrue="1" operator="lessThan">
      <formula>0</formula>
    </cfRule>
  </conditionalFormatting>
  <conditionalFormatting sqref="E25:G25">
    <cfRule type="cellIs" dxfId="536" priority="1" stopIfTrue="1" operator="between">
      <formula>0</formula>
      <formula>0.5</formula>
    </cfRule>
    <cfRule type="cellIs" dxfId="535" priority="2" stopIfTrue="1" operator="between">
      <formula>0</formula>
      <formula>99999999999999</formula>
    </cfRule>
    <cfRule type="cellIs" dxfId="534" priority="3" stopIfTrue="1" operator="lessThan">
      <formula>0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2"/>
  <sheetViews>
    <sheetView zoomScale="55" zoomScaleNormal="55" workbookViewId="0">
      <selection sqref="A1:XFD1048576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200" t="s">
        <v>0</v>
      </c>
      <c r="I2" s="200"/>
      <c r="J2" s="200"/>
      <c r="K2" s="2"/>
    </row>
    <row r="3" spans="1:11" ht="40.5" customHeight="1" x14ac:dyDescent="0.25">
      <c r="H3" s="201" t="s">
        <v>1</v>
      </c>
      <c r="I3" s="201"/>
      <c r="J3" s="201"/>
      <c r="K3" s="3"/>
    </row>
    <row r="4" spans="1:11" x14ac:dyDescent="0.25">
      <c r="A4" s="202" t="s">
        <v>2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</row>
    <row r="5" spans="1:11" x14ac:dyDescent="0.25">
      <c r="A5" s="202" t="s">
        <v>3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</row>
    <row r="6" spans="1:11" ht="15.75" customHeight="1" x14ac:dyDescent="0.25">
      <c r="A6" s="199" t="s">
        <v>102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</row>
    <row r="7" spans="1:11" ht="15.75" customHeight="1" x14ac:dyDescent="0.25">
      <c r="A7" s="199" t="str">
        <f>'[2] Баланс'!A7:K7</f>
        <v>за июль 2023 г.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</row>
    <row r="8" spans="1:11" ht="15.75" customHeight="1" x14ac:dyDescent="0.25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</row>
    <row r="9" spans="1:11" ht="15.75" customHeight="1" x14ac:dyDescent="0.25">
      <c r="A9" s="173" t="s">
        <v>4</v>
      </c>
      <c r="B9" s="186" t="s">
        <v>5</v>
      </c>
      <c r="C9" s="187"/>
      <c r="D9" s="190" t="s">
        <v>6</v>
      </c>
      <c r="E9" s="192" t="s">
        <v>7</v>
      </c>
      <c r="F9" s="193"/>
      <c r="G9" s="193"/>
      <c r="H9" s="193"/>
      <c r="I9" s="193"/>
      <c r="J9" s="193"/>
      <c r="K9" s="194"/>
    </row>
    <row r="10" spans="1:11" ht="51" customHeight="1" x14ac:dyDescent="0.25">
      <c r="A10" s="174"/>
      <c r="B10" s="188"/>
      <c r="C10" s="189"/>
      <c r="D10" s="191"/>
      <c r="E10" s="54" t="s">
        <v>8</v>
      </c>
      <c r="F10" s="54" t="s">
        <v>9</v>
      </c>
      <c r="G10" s="54" t="s">
        <v>10</v>
      </c>
      <c r="H10" s="54" t="s">
        <v>11</v>
      </c>
      <c r="I10" s="54" t="s">
        <v>12</v>
      </c>
      <c r="J10" s="54" t="s">
        <v>13</v>
      </c>
      <c r="K10" s="54" t="s">
        <v>14</v>
      </c>
    </row>
    <row r="11" spans="1:11" x14ac:dyDescent="0.25">
      <c r="A11" s="56">
        <v>1</v>
      </c>
      <c r="B11" s="195">
        <v>2</v>
      </c>
      <c r="C11" s="196"/>
      <c r="D11" s="81">
        <v>3</v>
      </c>
      <c r="E11" s="22">
        <v>4</v>
      </c>
      <c r="F11" s="22">
        <v>5</v>
      </c>
      <c r="G11" s="54">
        <v>6</v>
      </c>
      <c r="H11" s="54">
        <v>7</v>
      </c>
      <c r="I11" s="54">
        <v>8</v>
      </c>
      <c r="J11" s="54">
        <v>9</v>
      </c>
      <c r="K11" s="54">
        <v>10</v>
      </c>
    </row>
    <row r="12" spans="1:11" ht="33.75" customHeight="1" x14ac:dyDescent="0.25">
      <c r="A12" s="23">
        <v>1</v>
      </c>
      <c r="B12" s="169" t="s">
        <v>15</v>
      </c>
      <c r="C12" s="170"/>
      <c r="D12" s="24" t="s">
        <v>16</v>
      </c>
      <c r="E12" s="43">
        <v>55481332</v>
      </c>
      <c r="F12" s="43"/>
      <c r="G12" s="43">
        <v>55481332</v>
      </c>
      <c r="H12" s="43">
        <v>13066669</v>
      </c>
      <c r="I12" s="43">
        <v>0</v>
      </c>
      <c r="J12" s="43">
        <v>42414663</v>
      </c>
      <c r="K12" s="43">
        <v>0</v>
      </c>
    </row>
    <row r="13" spans="1:11" ht="33.75" customHeight="1" x14ac:dyDescent="0.25">
      <c r="A13" s="25" t="s">
        <v>17</v>
      </c>
      <c r="B13" s="182" t="s">
        <v>111</v>
      </c>
      <c r="C13" s="183"/>
      <c r="D13" s="26" t="s">
        <v>16</v>
      </c>
      <c r="E13" s="44">
        <v>33431085</v>
      </c>
      <c r="F13" s="44"/>
      <c r="G13" s="44">
        <v>33431085</v>
      </c>
      <c r="H13" s="44">
        <v>5621787</v>
      </c>
      <c r="I13" s="44">
        <v>0</v>
      </c>
      <c r="J13" s="44">
        <v>27809298</v>
      </c>
      <c r="K13" s="44">
        <v>0</v>
      </c>
    </row>
    <row r="14" spans="1:11" ht="33.75" customHeight="1" x14ac:dyDescent="0.25">
      <c r="A14" s="27" t="s">
        <v>18</v>
      </c>
      <c r="B14" s="180" t="s">
        <v>112</v>
      </c>
      <c r="C14" s="181"/>
      <c r="D14" s="24" t="s">
        <v>16</v>
      </c>
      <c r="E14" s="45">
        <v>16766800</v>
      </c>
      <c r="F14" s="45"/>
      <c r="G14" s="45">
        <v>16766800</v>
      </c>
      <c r="H14" s="45">
        <v>0</v>
      </c>
      <c r="I14" s="45">
        <v>0</v>
      </c>
      <c r="J14" s="45">
        <v>16766800</v>
      </c>
      <c r="K14" s="45"/>
    </row>
    <row r="15" spans="1:11" ht="33.75" customHeight="1" x14ac:dyDescent="0.25">
      <c r="A15" s="27" t="s">
        <v>19</v>
      </c>
      <c r="B15" s="180" t="s">
        <v>113</v>
      </c>
      <c r="C15" s="181"/>
      <c r="D15" s="24" t="s">
        <v>16</v>
      </c>
      <c r="E15" s="45">
        <v>10945251</v>
      </c>
      <c r="F15" s="45"/>
      <c r="G15" s="45">
        <v>10945251</v>
      </c>
      <c r="H15" s="45">
        <v>0</v>
      </c>
      <c r="I15" s="45">
        <v>0</v>
      </c>
      <c r="J15" s="45">
        <v>10945251</v>
      </c>
      <c r="K15" s="45">
        <v>0</v>
      </c>
    </row>
    <row r="16" spans="1:11" ht="33.75" customHeight="1" x14ac:dyDescent="0.25">
      <c r="A16" s="27" t="s">
        <v>20</v>
      </c>
      <c r="B16" s="180" t="s">
        <v>114</v>
      </c>
      <c r="C16" s="181"/>
      <c r="D16" s="24" t="s">
        <v>16</v>
      </c>
      <c r="E16" s="45">
        <v>5621787</v>
      </c>
      <c r="F16" s="45"/>
      <c r="G16" s="45">
        <v>5621787</v>
      </c>
      <c r="H16" s="45">
        <v>5621787</v>
      </c>
      <c r="I16" s="45">
        <v>0</v>
      </c>
      <c r="J16" s="45">
        <v>0</v>
      </c>
      <c r="K16" s="45">
        <v>0</v>
      </c>
    </row>
    <row r="17" spans="1:11" ht="33.75" customHeight="1" x14ac:dyDescent="0.25">
      <c r="A17" s="28" t="s">
        <v>21</v>
      </c>
      <c r="B17" s="197" t="s">
        <v>133</v>
      </c>
      <c r="C17" s="198"/>
      <c r="D17" s="29" t="s">
        <v>16</v>
      </c>
      <c r="E17" s="46">
        <v>97247</v>
      </c>
      <c r="F17" s="46"/>
      <c r="G17" s="46">
        <v>97247</v>
      </c>
      <c r="H17" s="46">
        <v>0</v>
      </c>
      <c r="I17" s="46">
        <v>0</v>
      </c>
      <c r="J17" s="46">
        <v>97247</v>
      </c>
      <c r="K17" s="46">
        <v>0</v>
      </c>
    </row>
    <row r="18" spans="1:11" ht="33.75" customHeight="1" x14ac:dyDescent="0.25">
      <c r="A18" s="25" t="s">
        <v>22</v>
      </c>
      <c r="B18" s="182" t="s">
        <v>23</v>
      </c>
      <c r="C18" s="183"/>
      <c r="D18" s="26" t="s">
        <v>16</v>
      </c>
      <c r="E18" s="44">
        <v>1172952</v>
      </c>
      <c r="F18" s="44"/>
      <c r="G18" s="44">
        <v>1172952</v>
      </c>
      <c r="H18" s="44">
        <v>1172952</v>
      </c>
      <c r="I18" s="44">
        <v>0</v>
      </c>
      <c r="J18" s="44">
        <v>0</v>
      </c>
      <c r="K18" s="44">
        <v>0</v>
      </c>
    </row>
    <row r="19" spans="1:11" ht="33.75" customHeight="1" x14ac:dyDescent="0.25">
      <c r="A19" s="27" t="s">
        <v>24</v>
      </c>
      <c r="B19" s="180" t="s">
        <v>25</v>
      </c>
      <c r="C19" s="181"/>
      <c r="D19" s="24" t="s">
        <v>16</v>
      </c>
      <c r="E19" s="45">
        <v>0</v>
      </c>
      <c r="F19" s="45"/>
      <c r="G19" s="45">
        <v>0</v>
      </c>
      <c r="H19" s="45">
        <v>0</v>
      </c>
      <c r="I19" s="45">
        <v>0</v>
      </c>
      <c r="J19" s="45">
        <v>0</v>
      </c>
      <c r="K19" s="45">
        <v>0</v>
      </c>
    </row>
    <row r="20" spans="1:11" ht="33.75" customHeight="1" x14ac:dyDescent="0.25">
      <c r="A20" s="27" t="s">
        <v>26</v>
      </c>
      <c r="B20" s="180" t="s">
        <v>27</v>
      </c>
      <c r="C20" s="181"/>
      <c r="D20" s="24" t="s">
        <v>16</v>
      </c>
      <c r="E20" s="45">
        <v>1172952</v>
      </c>
      <c r="F20" s="45"/>
      <c r="G20" s="45">
        <v>1172952</v>
      </c>
      <c r="H20" s="45">
        <v>1172952</v>
      </c>
      <c r="I20" s="45">
        <v>0</v>
      </c>
      <c r="J20" s="45">
        <v>0</v>
      </c>
      <c r="K20" s="45">
        <v>0</v>
      </c>
    </row>
    <row r="21" spans="1:11" ht="33.75" customHeight="1" x14ac:dyDescent="0.25">
      <c r="A21" s="25" t="s">
        <v>28</v>
      </c>
      <c r="B21" s="182" t="s">
        <v>29</v>
      </c>
      <c r="C21" s="183"/>
      <c r="D21" s="26" t="s">
        <v>16</v>
      </c>
      <c r="E21" s="40">
        <v>1872626</v>
      </c>
      <c r="F21" s="40"/>
      <c r="G21" s="40">
        <v>1872626</v>
      </c>
      <c r="H21" s="40">
        <v>707213</v>
      </c>
      <c r="I21" s="40">
        <v>0</v>
      </c>
      <c r="J21" s="40">
        <v>1165413</v>
      </c>
      <c r="K21" s="40">
        <v>0</v>
      </c>
    </row>
    <row r="22" spans="1:11" ht="33.75" customHeight="1" x14ac:dyDescent="0.25">
      <c r="A22" s="27" t="s">
        <v>30</v>
      </c>
      <c r="B22" s="180" t="s">
        <v>31</v>
      </c>
      <c r="C22" s="181"/>
      <c r="D22" s="24" t="s">
        <v>16</v>
      </c>
      <c r="E22" s="41">
        <v>503428</v>
      </c>
      <c r="F22" s="41"/>
      <c r="G22" s="41">
        <v>503428</v>
      </c>
      <c r="H22" s="41">
        <v>0</v>
      </c>
      <c r="I22" s="41">
        <v>0</v>
      </c>
      <c r="J22" s="41">
        <v>503428</v>
      </c>
      <c r="K22" s="41">
        <v>0</v>
      </c>
    </row>
    <row r="23" spans="1:11" ht="33.75" customHeight="1" x14ac:dyDescent="0.25">
      <c r="A23" s="27" t="s">
        <v>32</v>
      </c>
      <c r="B23" s="180" t="s">
        <v>110</v>
      </c>
      <c r="C23" s="181"/>
      <c r="D23" s="24" t="s">
        <v>16</v>
      </c>
      <c r="E23" s="42">
        <v>661985</v>
      </c>
      <c r="F23" s="42"/>
      <c r="G23" s="42">
        <v>661985</v>
      </c>
      <c r="H23" s="42">
        <v>0</v>
      </c>
      <c r="I23" s="42">
        <v>0</v>
      </c>
      <c r="J23" s="42">
        <v>661985</v>
      </c>
      <c r="K23" s="41">
        <v>0</v>
      </c>
    </row>
    <row r="24" spans="1:11" ht="33.75" customHeight="1" x14ac:dyDescent="0.25">
      <c r="A24" s="27" t="s">
        <v>33</v>
      </c>
      <c r="B24" s="180" t="s">
        <v>120</v>
      </c>
      <c r="C24" s="181"/>
      <c r="D24" s="24" t="s">
        <v>16</v>
      </c>
      <c r="E24" s="42">
        <v>707213</v>
      </c>
      <c r="F24" s="42"/>
      <c r="G24" s="42">
        <v>707213</v>
      </c>
      <c r="H24" s="42">
        <v>707213</v>
      </c>
      <c r="I24" s="41">
        <v>0</v>
      </c>
      <c r="J24" s="41">
        <v>0</v>
      </c>
      <c r="K24" s="41">
        <v>0</v>
      </c>
    </row>
    <row r="25" spans="1:11" ht="33.75" customHeight="1" x14ac:dyDescent="0.25">
      <c r="A25" s="27"/>
      <c r="B25" s="180" t="s">
        <v>125</v>
      </c>
      <c r="C25" s="181"/>
      <c r="D25" s="24"/>
      <c r="E25" s="42">
        <v>0</v>
      </c>
      <c r="F25" s="42"/>
      <c r="G25" s="42">
        <v>0</v>
      </c>
      <c r="H25" s="42"/>
      <c r="I25" s="41"/>
      <c r="J25" s="41"/>
      <c r="K25" s="41"/>
    </row>
    <row r="26" spans="1:11" ht="33.75" customHeight="1" x14ac:dyDescent="0.25">
      <c r="A26" s="25" t="s">
        <v>34</v>
      </c>
      <c r="B26" s="182" t="s">
        <v>35</v>
      </c>
      <c r="C26" s="183"/>
      <c r="D26" s="26" t="s">
        <v>16</v>
      </c>
      <c r="E26" s="44">
        <v>19004669</v>
      </c>
      <c r="F26" s="44"/>
      <c r="G26" s="44">
        <v>19004669</v>
      </c>
      <c r="H26" s="44">
        <v>5564717</v>
      </c>
      <c r="I26" s="44">
        <v>0</v>
      </c>
      <c r="J26" s="44">
        <v>13439952</v>
      </c>
      <c r="K26" s="44">
        <v>0</v>
      </c>
    </row>
    <row r="27" spans="1:11" ht="33.75" customHeight="1" x14ac:dyDescent="0.25">
      <c r="A27" s="27" t="s">
        <v>36</v>
      </c>
      <c r="B27" s="169" t="s">
        <v>37</v>
      </c>
      <c r="C27" s="170"/>
      <c r="D27" s="24" t="s">
        <v>16</v>
      </c>
      <c r="E27" s="45">
        <v>14221309</v>
      </c>
      <c r="F27" s="45"/>
      <c r="G27" s="45">
        <v>14221309</v>
      </c>
      <c r="H27" s="45">
        <v>5564717</v>
      </c>
      <c r="I27" s="45">
        <v>0</v>
      </c>
      <c r="J27" s="45">
        <v>8656592</v>
      </c>
      <c r="K27" s="45">
        <v>0</v>
      </c>
    </row>
    <row r="28" spans="1:11" ht="33.75" customHeight="1" x14ac:dyDescent="0.25">
      <c r="A28" s="27" t="s">
        <v>38</v>
      </c>
      <c r="B28" s="169" t="s">
        <v>39</v>
      </c>
      <c r="C28" s="170"/>
      <c r="D28" s="24" t="s">
        <v>16</v>
      </c>
      <c r="E28" s="45">
        <v>153256</v>
      </c>
      <c r="F28" s="45"/>
      <c r="G28" s="45">
        <v>153256</v>
      </c>
      <c r="H28" s="45"/>
      <c r="I28" s="45"/>
      <c r="J28" s="45">
        <v>153256</v>
      </c>
      <c r="K28" s="45"/>
    </row>
    <row r="29" spans="1:11" ht="33.75" customHeight="1" x14ac:dyDescent="0.25">
      <c r="A29" s="27" t="s">
        <v>40</v>
      </c>
      <c r="B29" s="169" t="s">
        <v>127</v>
      </c>
      <c r="C29" s="170"/>
      <c r="D29" s="24" t="s">
        <v>16</v>
      </c>
      <c r="E29" s="45">
        <v>683232</v>
      </c>
      <c r="F29" s="45"/>
      <c r="G29" s="45">
        <v>683232</v>
      </c>
      <c r="H29" s="45">
        <v>0</v>
      </c>
      <c r="I29" s="45">
        <v>0</v>
      </c>
      <c r="J29" s="45">
        <v>683232</v>
      </c>
      <c r="K29" s="45">
        <v>0</v>
      </c>
    </row>
    <row r="30" spans="1:11" ht="33.75" customHeight="1" x14ac:dyDescent="0.25">
      <c r="A30" s="27" t="s">
        <v>41</v>
      </c>
      <c r="B30" s="169" t="s">
        <v>103</v>
      </c>
      <c r="C30" s="170"/>
      <c r="D30" s="24" t="s">
        <v>16</v>
      </c>
      <c r="E30" s="45">
        <v>3210744</v>
      </c>
      <c r="F30" s="45"/>
      <c r="G30" s="45">
        <v>3210744</v>
      </c>
      <c r="H30" s="45"/>
      <c r="I30" s="45"/>
      <c r="J30" s="45">
        <v>3210744</v>
      </c>
      <c r="K30" s="45"/>
    </row>
    <row r="31" spans="1:11" ht="33.75" customHeight="1" x14ac:dyDescent="0.25">
      <c r="A31" s="27" t="s">
        <v>118</v>
      </c>
      <c r="B31" s="169" t="s">
        <v>119</v>
      </c>
      <c r="C31" s="170"/>
      <c r="D31" s="24" t="s">
        <v>16</v>
      </c>
      <c r="E31" s="45">
        <v>736128</v>
      </c>
      <c r="F31" s="45"/>
      <c r="G31" s="45">
        <v>736128</v>
      </c>
      <c r="H31" s="45"/>
      <c r="I31" s="45"/>
      <c r="J31" s="45">
        <v>736128</v>
      </c>
      <c r="K31" s="45"/>
    </row>
    <row r="32" spans="1:11" ht="33.75" customHeight="1" x14ac:dyDescent="0.25">
      <c r="A32" s="25" t="s">
        <v>42</v>
      </c>
      <c r="B32" s="182" t="s">
        <v>43</v>
      </c>
      <c r="C32" s="183"/>
      <c r="D32" s="26" t="s">
        <v>16</v>
      </c>
      <c r="E32" s="87">
        <v>53466403.785043009</v>
      </c>
      <c r="F32" s="88"/>
      <c r="G32" s="87">
        <v>53466403.785043009</v>
      </c>
      <c r="H32" s="87">
        <v>0</v>
      </c>
      <c r="I32" s="87">
        <v>0</v>
      </c>
      <c r="J32" s="87">
        <v>22514766.814291995</v>
      </c>
      <c r="K32" s="87">
        <v>30951636.970751014</v>
      </c>
    </row>
    <row r="33" spans="1:11" ht="33.75" customHeight="1" x14ac:dyDescent="0.25">
      <c r="A33" s="23" t="s">
        <v>44</v>
      </c>
      <c r="B33" s="169" t="s">
        <v>45</v>
      </c>
      <c r="C33" s="170"/>
      <c r="D33" s="30" t="s">
        <v>16</v>
      </c>
      <c r="E33" s="83">
        <v>51124017.375043012</v>
      </c>
      <c r="F33" s="83"/>
      <c r="G33" s="83">
        <v>51124017.375043012</v>
      </c>
      <c r="H33" s="83">
        <v>0</v>
      </c>
      <c r="I33" s="83">
        <v>0</v>
      </c>
      <c r="J33" s="83">
        <v>20443140.434291996</v>
      </c>
      <c r="K33" s="83">
        <v>30680876.940751016</v>
      </c>
    </row>
    <row r="34" spans="1:11" ht="48" customHeight="1" x14ac:dyDescent="0.25">
      <c r="A34" s="23" t="s">
        <v>46</v>
      </c>
      <c r="B34" s="184" t="s">
        <v>115</v>
      </c>
      <c r="C34" s="185"/>
      <c r="D34" s="24" t="s">
        <v>16</v>
      </c>
      <c r="E34" s="83">
        <v>40959975.987553015</v>
      </c>
      <c r="F34" s="83"/>
      <c r="G34" s="83">
        <v>40959975.987553015</v>
      </c>
      <c r="H34" s="84">
        <v>0</v>
      </c>
      <c r="I34" s="84">
        <v>0</v>
      </c>
      <c r="J34" s="83">
        <v>10328165.948071999</v>
      </c>
      <c r="K34" s="83">
        <v>30631810.039481018</v>
      </c>
    </row>
    <row r="35" spans="1:11" ht="31.5" customHeight="1" x14ac:dyDescent="0.25">
      <c r="A35" s="27" t="s">
        <v>47</v>
      </c>
      <c r="B35" s="169" t="s">
        <v>48</v>
      </c>
      <c r="C35" s="170"/>
      <c r="D35" s="30" t="s">
        <v>16</v>
      </c>
      <c r="E35" s="83">
        <v>2187373.1532330001</v>
      </c>
      <c r="F35" s="85"/>
      <c r="G35" s="85">
        <v>2187373.1532330001</v>
      </c>
      <c r="H35" s="85"/>
      <c r="I35" s="85"/>
      <c r="J35" s="85">
        <v>1574317.11625</v>
      </c>
      <c r="K35" s="85">
        <v>613056.036983</v>
      </c>
    </row>
    <row r="36" spans="1:11" ht="31.5" customHeight="1" x14ac:dyDescent="0.25">
      <c r="A36" s="27" t="s">
        <v>49</v>
      </c>
      <c r="B36" s="169" t="s">
        <v>50</v>
      </c>
      <c r="C36" s="170"/>
      <c r="D36" s="24" t="s">
        <v>16</v>
      </c>
      <c r="E36" s="83">
        <v>4545795.207986</v>
      </c>
      <c r="F36" s="85"/>
      <c r="G36" s="85">
        <v>4545795.207986</v>
      </c>
      <c r="H36" s="85">
        <v>0</v>
      </c>
      <c r="I36" s="85"/>
      <c r="J36" s="85">
        <v>1391247.656195</v>
      </c>
      <c r="K36" s="85">
        <v>3154547.5517910002</v>
      </c>
    </row>
    <row r="37" spans="1:11" ht="31.5" customHeight="1" x14ac:dyDescent="0.25">
      <c r="A37" s="27" t="s">
        <v>51</v>
      </c>
      <c r="B37" s="169" t="s">
        <v>52</v>
      </c>
      <c r="C37" s="170"/>
      <c r="D37" s="24" t="s">
        <v>16</v>
      </c>
      <c r="E37" s="83">
        <v>2020068.0670439999</v>
      </c>
      <c r="F37" s="85"/>
      <c r="G37" s="85">
        <v>2020068.0670439999</v>
      </c>
      <c r="H37" s="85"/>
      <c r="I37" s="85"/>
      <c r="J37" s="85">
        <v>381167.62263499998</v>
      </c>
      <c r="K37" s="85">
        <v>1638900.444409</v>
      </c>
    </row>
    <row r="38" spans="1:11" ht="31.5" customHeight="1" x14ac:dyDescent="0.25">
      <c r="A38" s="27" t="s">
        <v>53</v>
      </c>
      <c r="B38" s="169" t="s">
        <v>54</v>
      </c>
      <c r="C38" s="170"/>
      <c r="D38" s="24" t="s">
        <v>16</v>
      </c>
      <c r="E38" s="83">
        <v>5654565.316017</v>
      </c>
      <c r="F38" s="85"/>
      <c r="G38" s="85">
        <v>5654565.316017</v>
      </c>
      <c r="H38" s="85"/>
      <c r="I38" s="85"/>
      <c r="J38" s="85">
        <v>732062.35583799996</v>
      </c>
      <c r="K38" s="85">
        <v>4922502.9601790002</v>
      </c>
    </row>
    <row r="39" spans="1:11" ht="31.5" customHeight="1" x14ac:dyDescent="0.25">
      <c r="A39" s="27" t="s">
        <v>55</v>
      </c>
      <c r="B39" s="169" t="s">
        <v>56</v>
      </c>
      <c r="C39" s="170"/>
      <c r="D39" s="24" t="s">
        <v>16</v>
      </c>
      <c r="E39" s="83">
        <v>11001024.807505021</v>
      </c>
      <c r="F39" s="85"/>
      <c r="G39" s="86">
        <v>11001024.807505021</v>
      </c>
      <c r="H39" s="85"/>
      <c r="I39" s="85"/>
      <c r="J39" s="86">
        <v>1170793.3024720002</v>
      </c>
      <c r="K39" s="86">
        <v>9830231.5050330199</v>
      </c>
    </row>
    <row r="40" spans="1:11" ht="31.5" customHeight="1" x14ac:dyDescent="0.25">
      <c r="A40" s="27" t="s">
        <v>57</v>
      </c>
      <c r="B40" s="169" t="s">
        <v>58</v>
      </c>
      <c r="C40" s="170"/>
      <c r="D40" s="24" t="s">
        <v>16</v>
      </c>
      <c r="E40" s="83">
        <v>1541535.0704690001</v>
      </c>
      <c r="F40" s="85"/>
      <c r="G40" s="85">
        <v>1541535.0704690001</v>
      </c>
      <c r="H40" s="85">
        <v>0</v>
      </c>
      <c r="I40" s="85"/>
      <c r="J40" s="85">
        <v>480113.08310900017</v>
      </c>
      <c r="K40" s="85">
        <v>1061421.9873599999</v>
      </c>
    </row>
    <row r="41" spans="1:11" ht="31.5" customHeight="1" x14ac:dyDescent="0.25">
      <c r="A41" s="27" t="s">
        <v>59</v>
      </c>
      <c r="B41" s="169" t="s">
        <v>60</v>
      </c>
      <c r="C41" s="170"/>
      <c r="D41" s="24" t="s">
        <v>16</v>
      </c>
      <c r="E41" s="83">
        <v>647868.92074999993</v>
      </c>
      <c r="F41" s="85"/>
      <c r="G41" s="85">
        <v>647868.92074999993</v>
      </c>
      <c r="H41" s="85"/>
      <c r="I41" s="85"/>
      <c r="J41" s="85">
        <v>528183.56074999995</v>
      </c>
      <c r="K41" s="85">
        <v>119685.36</v>
      </c>
    </row>
    <row r="42" spans="1:11" ht="31.5" customHeight="1" x14ac:dyDescent="0.25">
      <c r="A42" s="27" t="s">
        <v>61</v>
      </c>
      <c r="B42" s="169" t="s">
        <v>126</v>
      </c>
      <c r="C42" s="170"/>
      <c r="D42" s="24" t="s">
        <v>16</v>
      </c>
      <c r="E42" s="83">
        <v>3836889.0347030004</v>
      </c>
      <c r="F42" s="85"/>
      <c r="G42" s="85">
        <v>3836889.0347030004</v>
      </c>
      <c r="H42" s="85"/>
      <c r="I42" s="85"/>
      <c r="J42" s="85">
        <v>1151911.4545770001</v>
      </c>
      <c r="K42" s="85">
        <v>2684977.5801260001</v>
      </c>
    </row>
    <row r="43" spans="1:11" ht="31.5" customHeight="1" x14ac:dyDescent="0.25">
      <c r="A43" s="27" t="s">
        <v>62</v>
      </c>
      <c r="B43" s="169" t="s">
        <v>63</v>
      </c>
      <c r="C43" s="170"/>
      <c r="D43" s="24" t="s">
        <v>16</v>
      </c>
      <c r="E43" s="83">
        <v>1127609.2464000001</v>
      </c>
      <c r="F43" s="85"/>
      <c r="G43" s="85">
        <v>1127609.2464000001</v>
      </c>
      <c r="H43" s="85"/>
      <c r="I43" s="85"/>
      <c r="J43" s="85">
        <v>161966.96399999998</v>
      </c>
      <c r="K43" s="85">
        <v>965642.28240000003</v>
      </c>
    </row>
    <row r="44" spans="1:11" ht="31.5" customHeight="1" x14ac:dyDescent="0.25">
      <c r="A44" s="27" t="s">
        <v>64</v>
      </c>
      <c r="B44" s="169" t="s">
        <v>65</v>
      </c>
      <c r="C44" s="170"/>
      <c r="D44" s="24" t="s">
        <v>16</v>
      </c>
      <c r="E44" s="83">
        <v>7008179.1192950001</v>
      </c>
      <c r="F44" s="85"/>
      <c r="G44" s="85">
        <v>7008179.1192950001</v>
      </c>
      <c r="H44" s="85"/>
      <c r="I44" s="85"/>
      <c r="J44" s="86">
        <v>2048435.120655</v>
      </c>
      <c r="K44" s="86">
        <v>4959743.9986399999</v>
      </c>
    </row>
    <row r="45" spans="1:11" ht="31.5" customHeight="1" x14ac:dyDescent="0.25">
      <c r="A45" s="27" t="s">
        <v>66</v>
      </c>
      <c r="B45" s="169" t="s">
        <v>135</v>
      </c>
      <c r="C45" s="170"/>
      <c r="D45" s="24" t="s">
        <v>16</v>
      </c>
      <c r="E45" s="83">
        <v>403.27</v>
      </c>
      <c r="F45" s="85"/>
      <c r="G45" s="85">
        <v>403.27</v>
      </c>
      <c r="H45" s="85"/>
      <c r="I45" s="85"/>
      <c r="J45" s="85"/>
      <c r="K45" s="85">
        <v>403.27</v>
      </c>
    </row>
    <row r="46" spans="1:11" ht="31.5" customHeight="1" x14ac:dyDescent="0.25">
      <c r="A46" s="27" t="s">
        <v>67</v>
      </c>
      <c r="B46" s="169" t="s">
        <v>122</v>
      </c>
      <c r="C46" s="170"/>
      <c r="D46" s="24" t="s">
        <v>16</v>
      </c>
      <c r="E46" s="83">
        <v>64807.152000000002</v>
      </c>
      <c r="F46" s="85"/>
      <c r="G46" s="85">
        <v>64807.152000000002</v>
      </c>
      <c r="H46" s="85"/>
      <c r="I46" s="85"/>
      <c r="J46" s="85">
        <v>18754</v>
      </c>
      <c r="K46" s="85">
        <v>46053.152000000002</v>
      </c>
    </row>
    <row r="47" spans="1:11" ht="31.5" customHeight="1" x14ac:dyDescent="0.25">
      <c r="A47" s="27" t="s">
        <v>124</v>
      </c>
      <c r="B47" s="169" t="s">
        <v>123</v>
      </c>
      <c r="C47" s="170"/>
      <c r="D47" s="24" t="s">
        <v>16</v>
      </c>
      <c r="E47" s="83">
        <v>1323857.622151</v>
      </c>
      <c r="F47" s="85"/>
      <c r="G47" s="85">
        <v>1323857.622151</v>
      </c>
      <c r="H47" s="85"/>
      <c r="I47" s="85"/>
      <c r="J47" s="85">
        <v>689213.71159099997</v>
      </c>
      <c r="K47" s="85">
        <v>634643.91055999999</v>
      </c>
    </row>
    <row r="48" spans="1:11" ht="31.5" customHeight="1" x14ac:dyDescent="0.25">
      <c r="A48" s="23" t="s">
        <v>68</v>
      </c>
      <c r="B48" s="169" t="s">
        <v>106</v>
      </c>
      <c r="C48" s="170"/>
      <c r="D48" s="24" t="s">
        <v>16</v>
      </c>
      <c r="E48" s="83">
        <v>10164041.387489999</v>
      </c>
      <c r="F48" s="85"/>
      <c r="G48" s="85">
        <v>10164041.387489999</v>
      </c>
      <c r="H48" s="85">
        <v>0</v>
      </c>
      <c r="I48" s="85"/>
      <c r="J48" s="85">
        <v>10114974.486219998</v>
      </c>
      <c r="K48" s="85">
        <v>49066.901269999973</v>
      </c>
    </row>
    <row r="49" spans="1:11" ht="34.5" customHeight="1" x14ac:dyDescent="0.25">
      <c r="A49" s="27" t="s">
        <v>69</v>
      </c>
      <c r="B49" s="180" t="s">
        <v>70</v>
      </c>
      <c r="C49" s="181"/>
      <c r="D49" s="24" t="s">
        <v>16</v>
      </c>
      <c r="E49" s="33"/>
      <c r="F49" s="33"/>
      <c r="G49" s="33"/>
      <c r="H49" s="33"/>
      <c r="I49" s="33"/>
      <c r="J49" s="33"/>
      <c r="K49" s="33">
        <v>0</v>
      </c>
    </row>
    <row r="50" spans="1:11" ht="31.5" customHeight="1" x14ac:dyDescent="0.25">
      <c r="A50" s="23" t="s">
        <v>71</v>
      </c>
      <c r="B50" s="169" t="s">
        <v>72</v>
      </c>
      <c r="C50" s="170"/>
      <c r="D50" s="24" t="s">
        <v>16</v>
      </c>
      <c r="E50" s="31">
        <v>0</v>
      </c>
      <c r="F50" s="31"/>
      <c r="G50" s="33">
        <v>0</v>
      </c>
      <c r="H50" s="33">
        <v>0</v>
      </c>
      <c r="I50" s="33">
        <v>0</v>
      </c>
      <c r="J50" s="33">
        <v>0</v>
      </c>
      <c r="K50" s="33">
        <v>0</v>
      </c>
    </row>
    <row r="51" spans="1:11" ht="28.5" customHeight="1" x14ac:dyDescent="0.25">
      <c r="A51" s="23" t="s">
        <v>73</v>
      </c>
      <c r="B51" s="169" t="s">
        <v>74</v>
      </c>
      <c r="C51" s="170"/>
      <c r="D51" s="24" t="s">
        <v>16</v>
      </c>
      <c r="E51" s="45">
        <v>2061610.4139999999</v>
      </c>
      <c r="F51" s="45"/>
      <c r="G51" s="48">
        <v>2061610.4139999999</v>
      </c>
      <c r="H51" s="48">
        <v>0</v>
      </c>
      <c r="I51" s="48">
        <v>0</v>
      </c>
      <c r="J51" s="48">
        <v>2055025.15</v>
      </c>
      <c r="K51" s="48">
        <v>6585.2640000000001</v>
      </c>
    </row>
    <row r="52" spans="1:11" ht="28.5" customHeight="1" x14ac:dyDescent="0.25">
      <c r="A52" s="27" t="s">
        <v>75</v>
      </c>
      <c r="B52" s="180" t="s">
        <v>76</v>
      </c>
      <c r="C52" s="181"/>
      <c r="D52" s="24" t="s">
        <v>16</v>
      </c>
      <c r="E52" s="89">
        <v>41222.413999999997</v>
      </c>
      <c r="F52" s="89"/>
      <c r="G52" s="90">
        <v>41222.413999999997</v>
      </c>
      <c r="H52" s="90">
        <v>0</v>
      </c>
      <c r="I52" s="90">
        <v>0</v>
      </c>
      <c r="J52" s="90">
        <v>34637.149999999994</v>
      </c>
      <c r="K52" s="90">
        <v>6585.2640000000001</v>
      </c>
    </row>
    <row r="53" spans="1:11" ht="28.5" customHeight="1" x14ac:dyDescent="0.25">
      <c r="A53" s="27" t="s">
        <v>77</v>
      </c>
      <c r="B53" s="180" t="s">
        <v>121</v>
      </c>
      <c r="C53" s="181"/>
      <c r="D53" s="24" t="s">
        <v>16</v>
      </c>
      <c r="E53" s="45">
        <v>2020388</v>
      </c>
      <c r="F53" s="45"/>
      <c r="G53" s="48">
        <v>2020388</v>
      </c>
      <c r="H53" s="48">
        <v>0</v>
      </c>
      <c r="I53" s="48">
        <v>0</v>
      </c>
      <c r="J53" s="48">
        <v>2020388</v>
      </c>
      <c r="K53" s="48">
        <v>0</v>
      </c>
    </row>
    <row r="54" spans="1:11" ht="28.5" customHeight="1" x14ac:dyDescent="0.25">
      <c r="A54" s="27" t="s">
        <v>78</v>
      </c>
      <c r="B54" s="180" t="s">
        <v>79</v>
      </c>
      <c r="C54" s="181"/>
      <c r="D54" s="24" t="s">
        <v>16</v>
      </c>
      <c r="E54" s="45">
        <v>0</v>
      </c>
      <c r="F54" s="45"/>
      <c r="G54" s="48">
        <v>0</v>
      </c>
      <c r="H54" s="48">
        <v>0</v>
      </c>
      <c r="I54" s="48">
        <v>0</v>
      </c>
      <c r="J54" s="48">
        <v>0</v>
      </c>
      <c r="K54" s="48">
        <v>0</v>
      </c>
    </row>
    <row r="55" spans="1:11" ht="35.25" customHeight="1" x14ac:dyDescent="0.25">
      <c r="A55" s="23" t="s">
        <v>80</v>
      </c>
      <c r="B55" s="169" t="s">
        <v>81</v>
      </c>
      <c r="C55" s="170"/>
      <c r="D55" s="30" t="s">
        <v>16</v>
      </c>
      <c r="E55" s="45">
        <v>0</v>
      </c>
      <c r="F55" s="45"/>
      <c r="G55" s="48">
        <v>0</v>
      </c>
      <c r="H55" s="48">
        <v>0</v>
      </c>
      <c r="I55" s="48">
        <v>0</v>
      </c>
      <c r="J55" s="48">
        <v>0</v>
      </c>
      <c r="K55" s="48">
        <v>0</v>
      </c>
    </row>
    <row r="56" spans="1:11" ht="28.5" customHeight="1" x14ac:dyDescent="0.25">
      <c r="A56" s="23" t="s">
        <v>82</v>
      </c>
      <c r="B56" s="169" t="s">
        <v>83</v>
      </c>
      <c r="C56" s="170"/>
      <c r="D56" s="24" t="s">
        <v>16</v>
      </c>
      <c r="E56" s="89">
        <v>280775.99599999998</v>
      </c>
      <c r="F56" s="89"/>
      <c r="G56" s="90">
        <v>280775.99599999998</v>
      </c>
      <c r="H56" s="90">
        <v>0</v>
      </c>
      <c r="I56" s="90">
        <v>0</v>
      </c>
      <c r="J56" s="90">
        <v>16601.23</v>
      </c>
      <c r="K56" s="90">
        <v>264174.766</v>
      </c>
    </row>
    <row r="57" spans="1:11" ht="36" customHeight="1" x14ac:dyDescent="0.25">
      <c r="A57" s="23" t="s">
        <v>84</v>
      </c>
      <c r="B57" s="171" t="s">
        <v>85</v>
      </c>
      <c r="C57" s="172"/>
      <c r="D57" s="24" t="s">
        <v>16</v>
      </c>
      <c r="E57" s="45">
        <v>0</v>
      </c>
      <c r="F57" s="45"/>
      <c r="G57" s="45">
        <v>0</v>
      </c>
      <c r="H57" s="45">
        <v>0</v>
      </c>
      <c r="I57" s="45">
        <v>0</v>
      </c>
      <c r="J57" s="45">
        <v>0</v>
      </c>
      <c r="K57" s="45">
        <v>0</v>
      </c>
    </row>
    <row r="58" spans="1:11" ht="28.5" customHeight="1" x14ac:dyDescent="0.25">
      <c r="A58" s="23" t="s">
        <v>86</v>
      </c>
      <c r="B58" s="173" t="s">
        <v>105</v>
      </c>
      <c r="C58" s="79" t="s">
        <v>87</v>
      </c>
      <c r="D58" s="24" t="s">
        <v>16</v>
      </c>
      <c r="E58" s="43">
        <v>2014928.2149569914</v>
      </c>
      <c r="F58" s="45"/>
      <c r="G58" s="43">
        <v>2014928.2149569914</v>
      </c>
      <c r="H58" s="45"/>
      <c r="I58" s="45"/>
      <c r="J58" s="45"/>
      <c r="K58" s="45"/>
    </row>
    <row r="59" spans="1:11" ht="28.5" customHeight="1" x14ac:dyDescent="0.25">
      <c r="A59" s="23" t="s">
        <v>88</v>
      </c>
      <c r="B59" s="174"/>
      <c r="C59" s="79" t="s">
        <v>89</v>
      </c>
      <c r="D59" s="24" t="s">
        <v>90</v>
      </c>
      <c r="E59" s="36">
        <v>3.6317228558193073</v>
      </c>
      <c r="F59" s="49"/>
      <c r="G59" s="36">
        <v>3.6317228558193073</v>
      </c>
      <c r="H59" s="45"/>
      <c r="I59" s="45"/>
      <c r="J59" s="45"/>
      <c r="K59" s="45"/>
    </row>
    <row r="60" spans="1:11" ht="28.5" customHeight="1" x14ac:dyDescent="0.25">
      <c r="A60" s="23" t="s">
        <v>91</v>
      </c>
      <c r="B60" s="173" t="s">
        <v>107</v>
      </c>
      <c r="C60" s="79"/>
      <c r="D60" s="24" t="s">
        <v>16</v>
      </c>
      <c r="E60" s="37">
        <v>2014928.2149569914</v>
      </c>
      <c r="F60" s="38"/>
      <c r="G60" s="37">
        <v>2014928.2149569914</v>
      </c>
      <c r="H60" s="38"/>
      <c r="I60" s="38"/>
      <c r="J60" s="38"/>
      <c r="K60" s="38"/>
    </row>
    <row r="61" spans="1:11" ht="28.5" customHeight="1" x14ac:dyDescent="0.25">
      <c r="A61" s="23" t="s">
        <v>108</v>
      </c>
      <c r="B61" s="174"/>
      <c r="C61" s="79"/>
      <c r="D61" s="24" t="s">
        <v>90</v>
      </c>
      <c r="E61" s="36">
        <v>3.6317228558193073</v>
      </c>
      <c r="F61" s="39"/>
      <c r="G61" s="36">
        <v>3.6317228558193073</v>
      </c>
      <c r="H61" s="38"/>
      <c r="I61" s="38"/>
      <c r="J61" s="38"/>
      <c r="K61" s="38"/>
    </row>
    <row r="62" spans="1:11" ht="28.5" customHeight="1" x14ac:dyDescent="0.25">
      <c r="A62" s="23" t="s">
        <v>109</v>
      </c>
      <c r="B62" s="175" t="s">
        <v>138</v>
      </c>
      <c r="C62" s="176"/>
      <c r="D62" s="24" t="s">
        <v>16</v>
      </c>
      <c r="E62" s="43">
        <v>53185628</v>
      </c>
      <c r="F62" s="45"/>
      <c r="G62" s="43">
        <v>53185628</v>
      </c>
      <c r="H62" s="43"/>
      <c r="I62" s="43"/>
      <c r="J62" s="43"/>
      <c r="K62" s="45"/>
    </row>
    <row r="63" spans="1:11" ht="28.5" customHeight="1" x14ac:dyDescent="0.3">
      <c r="A63" s="177" t="s">
        <v>139</v>
      </c>
      <c r="B63" s="177" t="s">
        <v>140</v>
      </c>
      <c r="C63" s="177"/>
      <c r="D63" s="177" t="s">
        <v>16</v>
      </c>
      <c r="E63" s="177">
        <v>280776</v>
      </c>
      <c r="F63" s="177"/>
      <c r="G63" s="177">
        <v>280776</v>
      </c>
      <c r="H63" s="177"/>
      <c r="I63" s="177"/>
      <c r="J63" s="177"/>
      <c r="K63" s="177"/>
    </row>
    <row r="64" spans="1:11" ht="28.5" customHeight="1" x14ac:dyDescent="0.25">
      <c r="A64" s="20"/>
      <c r="B64" s="12"/>
      <c r="C64" s="13"/>
      <c r="D64" s="13"/>
      <c r="E64" s="50"/>
      <c r="G64" s="51"/>
      <c r="I64" s="14"/>
      <c r="J64" s="14"/>
      <c r="K64" s="14"/>
    </row>
    <row r="65" spans="1:11" ht="28.5" customHeight="1" x14ac:dyDescent="0.25">
      <c r="A65" s="20"/>
      <c r="B65" s="12"/>
      <c r="C65" s="13"/>
      <c r="D65" s="13"/>
      <c r="E65" s="13"/>
      <c r="I65" s="15"/>
      <c r="J65" s="14"/>
      <c r="K65" s="15"/>
    </row>
    <row r="66" spans="1:11" ht="21" customHeight="1" x14ac:dyDescent="0.25">
      <c r="A66" s="20" t="s">
        <v>93</v>
      </c>
      <c r="B66" s="4"/>
      <c r="C66" s="5"/>
      <c r="D66" s="5" t="s">
        <v>94</v>
      </c>
      <c r="E66" s="5"/>
      <c r="F66" s="5"/>
      <c r="G66" s="6"/>
      <c r="H66" s="7"/>
      <c r="I66" s="8" t="s">
        <v>95</v>
      </c>
      <c r="J66" s="9"/>
      <c r="K66" s="9"/>
    </row>
    <row r="67" spans="1:11" ht="20.25" x14ac:dyDescent="0.3">
      <c r="A67" s="178" t="s">
        <v>96</v>
      </c>
      <c r="B67" s="178"/>
      <c r="C67" s="17"/>
      <c r="D67" s="178" t="s">
        <v>117</v>
      </c>
      <c r="E67" s="178"/>
      <c r="F67" s="17"/>
      <c r="G67" s="18"/>
      <c r="H67" s="18"/>
      <c r="I67" s="178" t="s">
        <v>104</v>
      </c>
      <c r="J67" s="178"/>
      <c r="K67" s="18"/>
    </row>
    <row r="68" spans="1:11" ht="20.25" customHeight="1" x14ac:dyDescent="0.3">
      <c r="A68" s="80"/>
      <c r="B68" s="80"/>
      <c r="C68" s="18"/>
      <c r="D68" s="18"/>
      <c r="E68" s="18"/>
      <c r="F68" s="18"/>
      <c r="G68" s="18"/>
      <c r="H68" s="18"/>
      <c r="I68" s="179" t="s">
        <v>97</v>
      </c>
      <c r="J68" s="179"/>
      <c r="K68" s="18"/>
    </row>
    <row r="69" spans="1:11" ht="20.25" x14ac:dyDescent="0.3">
      <c r="A69" s="18"/>
      <c r="B69" s="18"/>
      <c r="C69" s="18"/>
      <c r="D69" s="167"/>
      <c r="E69" s="167"/>
      <c r="F69" s="18"/>
      <c r="G69" s="18"/>
      <c r="H69" s="18"/>
      <c r="I69" s="168"/>
      <c r="J69" s="168"/>
      <c r="K69" s="168"/>
    </row>
    <row r="70" spans="1:11" ht="20.25" x14ac:dyDescent="0.3">
      <c r="A70" s="18" t="s">
        <v>98</v>
      </c>
      <c r="B70" s="18"/>
      <c r="C70" s="18"/>
      <c r="D70" s="18" t="s">
        <v>99</v>
      </c>
      <c r="E70" s="18"/>
      <c r="F70" s="18"/>
      <c r="G70" s="18"/>
      <c r="H70" s="18"/>
      <c r="I70" s="18" t="s">
        <v>128</v>
      </c>
      <c r="J70" s="18"/>
      <c r="K70" s="18"/>
    </row>
    <row r="71" spans="1:11" ht="44.25" customHeight="1" x14ac:dyDescent="0.3">
      <c r="A71" s="80" t="s">
        <v>100</v>
      </c>
      <c r="B71" s="80"/>
      <c r="C71" s="80"/>
      <c r="D71" s="167" t="s">
        <v>101</v>
      </c>
      <c r="E71" s="167"/>
      <c r="F71" s="18"/>
      <c r="G71" s="18"/>
      <c r="H71" s="18"/>
      <c r="I71" s="18" t="s">
        <v>100</v>
      </c>
      <c r="J71" s="18"/>
      <c r="K71" s="80"/>
    </row>
    <row r="72" spans="1:11" ht="20.25" x14ac:dyDescent="0.3">
      <c r="A72" s="167"/>
      <c r="B72" s="167"/>
      <c r="C72" s="18"/>
      <c r="D72" s="167"/>
      <c r="E72" s="167"/>
      <c r="F72" s="18"/>
      <c r="G72" s="18"/>
      <c r="H72" s="18"/>
      <c r="I72" s="167"/>
      <c r="J72" s="167"/>
      <c r="K72" s="80"/>
    </row>
    <row r="73" spans="1:11" ht="20.25" x14ac:dyDescent="0.3">
      <c r="A73" s="80"/>
      <c r="B73" s="80"/>
      <c r="C73" s="80"/>
      <c r="D73" s="18"/>
      <c r="E73" s="18"/>
      <c r="F73" s="18"/>
      <c r="G73" s="18"/>
      <c r="H73" s="18"/>
      <c r="I73" s="18"/>
      <c r="J73" s="18"/>
      <c r="K73" s="18"/>
    </row>
    <row r="74" spans="1:11" ht="20.25" x14ac:dyDescent="0.3">
      <c r="A74" s="167"/>
      <c r="B74" s="167"/>
      <c r="C74" s="18"/>
      <c r="D74" s="167"/>
      <c r="E74" s="167"/>
      <c r="F74" s="18"/>
      <c r="G74" s="18"/>
      <c r="H74" s="18"/>
      <c r="I74" s="167"/>
      <c r="J74" s="167"/>
      <c r="K74" s="18"/>
    </row>
    <row r="75" spans="1:11" x14ac:dyDescent="0.25">
      <c r="A75" s="21"/>
      <c r="B75" s="21"/>
      <c r="C75" s="7"/>
      <c r="D75" s="7"/>
      <c r="E75" s="7"/>
      <c r="F75" s="7"/>
      <c r="G75" s="7"/>
      <c r="H75" s="7"/>
      <c r="I75" s="7"/>
      <c r="J75" s="7"/>
      <c r="K75" s="7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10"/>
      <c r="B81" s="10"/>
      <c r="C81" s="11"/>
      <c r="D81" s="11"/>
      <c r="E81" s="11"/>
      <c r="F81" s="11"/>
      <c r="G81" s="11"/>
      <c r="H81" s="11"/>
      <c r="I81" s="52"/>
      <c r="J81"/>
      <c r="K81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52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52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52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52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52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52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52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52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11"/>
      <c r="J90" s="11"/>
      <c r="K90" s="11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I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I192" s="11"/>
    </row>
  </sheetData>
  <mergeCells count="74">
    <mergeCell ref="A7:K7"/>
    <mergeCell ref="H2:J2"/>
    <mergeCell ref="H3:J3"/>
    <mergeCell ref="A4:K4"/>
    <mergeCell ref="A5:K5"/>
    <mergeCell ref="A6:K6"/>
    <mergeCell ref="A9:A10"/>
    <mergeCell ref="B9:C10"/>
    <mergeCell ref="D9:D10"/>
    <mergeCell ref="E9:K9"/>
    <mergeCell ref="B11:C11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35:C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7:C47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60:B61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B59"/>
    <mergeCell ref="I68:J68"/>
    <mergeCell ref="D69:E69"/>
    <mergeCell ref="B62:C62"/>
    <mergeCell ref="I67:J67"/>
    <mergeCell ref="A63:K63"/>
    <mergeCell ref="A67:B67"/>
    <mergeCell ref="D67:E67"/>
    <mergeCell ref="I69:K69"/>
    <mergeCell ref="D71:E71"/>
    <mergeCell ref="A72:B72"/>
    <mergeCell ref="D72:E72"/>
    <mergeCell ref="I72:J72"/>
    <mergeCell ref="A74:B74"/>
    <mergeCell ref="D74:E74"/>
    <mergeCell ref="I74:J74"/>
  </mergeCells>
  <conditionalFormatting sqref="E62:K62 F12:K12 E13:K20 H60:K61 E26:K32 E51:K57">
    <cfRule type="cellIs" dxfId="533" priority="77" stopIfTrue="1" operator="between">
      <formula>0</formula>
      <formula>0.5</formula>
    </cfRule>
    <cfRule type="cellIs" dxfId="532" priority="78" stopIfTrue="1" operator="between">
      <formula>0</formula>
      <formula>99999999999999</formula>
    </cfRule>
    <cfRule type="cellIs" dxfId="531" priority="79" stopIfTrue="1" operator="lessThan">
      <formula>0</formula>
    </cfRule>
  </conditionalFormatting>
  <conditionalFormatting sqref="F59 H58:K59">
    <cfRule type="cellIs" dxfId="530" priority="74" stopIfTrue="1" operator="between">
      <formula>0</formula>
      <formula>0.5</formula>
    </cfRule>
    <cfRule type="cellIs" dxfId="529" priority="75" stopIfTrue="1" operator="between">
      <formula>0</formula>
      <formula>99999999999999</formula>
    </cfRule>
    <cfRule type="cellIs" dxfId="528" priority="76" stopIfTrue="1" operator="lessThan">
      <formula>0</formula>
    </cfRule>
  </conditionalFormatting>
  <conditionalFormatting sqref="E24:G24">
    <cfRule type="cellIs" dxfId="527" priority="13" stopIfTrue="1" operator="between">
      <formula>0</formula>
      <formula>0.5</formula>
    </cfRule>
    <cfRule type="cellIs" dxfId="526" priority="14" stopIfTrue="1" operator="between">
      <formula>0</formula>
      <formula>99999999999999</formula>
    </cfRule>
    <cfRule type="cellIs" dxfId="525" priority="15" stopIfTrue="1" operator="lessThan">
      <formula>0</formula>
    </cfRule>
  </conditionalFormatting>
  <conditionalFormatting sqref="F35:F48">
    <cfRule type="cellIs" dxfId="524" priority="10" stopIfTrue="1" operator="between">
      <formula>0</formula>
      <formula>0.5</formula>
    </cfRule>
    <cfRule type="cellIs" dxfId="523" priority="11" stopIfTrue="1" operator="between">
      <formula>0</formula>
      <formula>99999999999999</formula>
    </cfRule>
    <cfRule type="cellIs" dxfId="522" priority="12" stopIfTrue="1" operator="lessThan">
      <formula>0</formula>
    </cfRule>
  </conditionalFormatting>
  <conditionalFormatting sqref="I25:K25">
    <cfRule type="cellIs" dxfId="521" priority="7" stopIfTrue="1" operator="between">
      <formula>0</formula>
      <formula>0.5</formula>
    </cfRule>
    <cfRule type="cellIs" dxfId="520" priority="8" stopIfTrue="1" operator="between">
      <formula>0</formula>
      <formula>99999999999999</formula>
    </cfRule>
    <cfRule type="cellIs" dxfId="519" priority="9" stopIfTrue="1" operator="lessThan">
      <formula>0</formula>
    </cfRule>
  </conditionalFormatting>
  <conditionalFormatting sqref="H25">
    <cfRule type="cellIs" dxfId="518" priority="4" stopIfTrue="1" operator="between">
      <formula>0</formula>
      <formula>0.5</formula>
    </cfRule>
    <cfRule type="cellIs" dxfId="517" priority="5" stopIfTrue="1" operator="between">
      <formula>0</formula>
      <formula>99999999999999</formula>
    </cfRule>
    <cfRule type="cellIs" dxfId="516" priority="6" stopIfTrue="1" operator="lessThan">
      <formula>0</formula>
    </cfRule>
  </conditionalFormatting>
  <conditionalFormatting sqref="E25:G25">
    <cfRule type="cellIs" dxfId="515" priority="1" stopIfTrue="1" operator="between">
      <formula>0</formula>
      <formula>0.5</formula>
    </cfRule>
    <cfRule type="cellIs" dxfId="514" priority="2" stopIfTrue="1" operator="between">
      <formula>0</formula>
      <formula>99999999999999</formula>
    </cfRule>
    <cfRule type="cellIs" dxfId="513" priority="3" stopIfTrue="1" operator="lessThan">
      <formula>0</formula>
    </cfRule>
  </conditionalFormatting>
  <conditionalFormatting sqref="F60:F61">
    <cfRule type="cellIs" dxfId="512" priority="70" stopIfTrue="1" operator="between">
      <formula>0</formula>
      <formula>0.5</formula>
    </cfRule>
    <cfRule type="cellIs" dxfId="511" priority="71" stopIfTrue="1" operator="between">
      <formula>0</formula>
      <formula>99999999999999</formula>
    </cfRule>
    <cfRule type="cellIs" dxfId="510" priority="72" stopIfTrue="1" operator="lessThan">
      <formula>0</formula>
    </cfRule>
  </conditionalFormatting>
  <conditionalFormatting sqref="H43:I48 H40:K42 K43 K45:K48 H39:I39 E49:K50 G35:K38 G40:G48 E35:E48 E33:K34">
    <cfRule type="cellIs" dxfId="509" priority="67" stopIfTrue="1" operator="between">
      <formula>0</formula>
      <formula>0.5</formula>
    </cfRule>
    <cfRule type="cellIs" dxfId="508" priority="68" stopIfTrue="1" operator="between">
      <formula>0</formula>
      <formula>99999999999999</formula>
    </cfRule>
    <cfRule type="cellIs" dxfId="507" priority="69" stopIfTrue="1" operator="lessThan">
      <formula>0</formula>
    </cfRule>
  </conditionalFormatting>
  <conditionalFormatting sqref="E38:E42 H38:K38 H40:K42 H39:I39">
    <cfRule type="cellIs" dxfId="506" priority="64" stopIfTrue="1" operator="between">
      <formula>0</formula>
      <formula>0.5</formula>
    </cfRule>
    <cfRule type="cellIs" dxfId="505" priority="65" stopIfTrue="1" operator="between">
      <formula>0</formula>
      <formula>99999999999999</formula>
    </cfRule>
    <cfRule type="cellIs" dxfId="504" priority="66" stopIfTrue="1" operator="lessThan">
      <formula>0</formula>
    </cfRule>
  </conditionalFormatting>
  <conditionalFormatting sqref="E38:E42 H38:K38 H40:K42 H39:I39">
    <cfRule type="cellIs" dxfId="503" priority="61" stopIfTrue="1" operator="between">
      <formula>0</formula>
      <formula>0.5</formula>
    </cfRule>
    <cfRule type="cellIs" dxfId="502" priority="62" stopIfTrue="1" operator="between">
      <formula>0</formula>
      <formula>99999999999999</formula>
    </cfRule>
    <cfRule type="cellIs" dxfId="501" priority="63" stopIfTrue="1" operator="lessThan">
      <formula>0</formula>
    </cfRule>
  </conditionalFormatting>
  <conditionalFormatting sqref="J43 J45:J47">
    <cfRule type="cellIs" dxfId="500" priority="58" stopIfTrue="1" operator="between">
      <formula>0</formula>
      <formula>0.5</formula>
    </cfRule>
    <cfRule type="cellIs" dxfId="499" priority="59" stopIfTrue="1" operator="between">
      <formula>0</formula>
      <formula>99999999999999</formula>
    </cfRule>
    <cfRule type="cellIs" dxfId="498" priority="60" stopIfTrue="1" operator="lessThan">
      <formula>0</formula>
    </cfRule>
  </conditionalFormatting>
  <conditionalFormatting sqref="J43 J45:J47">
    <cfRule type="cellIs" dxfId="497" priority="55" stopIfTrue="1" operator="between">
      <formula>0</formula>
      <formula>0.5</formula>
    </cfRule>
    <cfRule type="cellIs" dxfId="496" priority="56" stopIfTrue="1" operator="between">
      <formula>0</formula>
      <formula>99999999999999</formula>
    </cfRule>
    <cfRule type="cellIs" dxfId="495" priority="57" stopIfTrue="1" operator="lessThan">
      <formula>0</formula>
    </cfRule>
  </conditionalFormatting>
  <conditionalFormatting sqref="J43 J45:J47">
    <cfRule type="cellIs" dxfId="494" priority="52" stopIfTrue="1" operator="between">
      <formula>0</formula>
      <formula>0.5</formula>
    </cfRule>
    <cfRule type="cellIs" dxfId="493" priority="53" stopIfTrue="1" operator="between">
      <formula>0</formula>
      <formula>99999999999999</formula>
    </cfRule>
    <cfRule type="cellIs" dxfId="492" priority="54" stopIfTrue="1" operator="lessThan">
      <formula>0</formula>
    </cfRule>
  </conditionalFormatting>
  <conditionalFormatting sqref="J48">
    <cfRule type="cellIs" dxfId="491" priority="49" stopIfTrue="1" operator="between">
      <formula>0</formula>
      <formula>0.5</formula>
    </cfRule>
    <cfRule type="cellIs" dxfId="490" priority="50" stopIfTrue="1" operator="between">
      <formula>0</formula>
      <formula>99999999999999</formula>
    </cfRule>
    <cfRule type="cellIs" dxfId="489" priority="51" stopIfTrue="1" operator="lessThan">
      <formula>0</formula>
    </cfRule>
  </conditionalFormatting>
  <conditionalFormatting sqref="K44">
    <cfRule type="cellIs" dxfId="488" priority="46" stopIfTrue="1" operator="between">
      <formula>0</formula>
      <formula>0.5</formula>
    </cfRule>
    <cfRule type="cellIs" dxfId="487" priority="47" stopIfTrue="1" operator="between">
      <formula>0</formula>
      <formula>99999999999999</formula>
    </cfRule>
    <cfRule type="cellIs" dxfId="486" priority="48" stopIfTrue="1" operator="lessThan">
      <formula>0</formula>
    </cfRule>
  </conditionalFormatting>
  <conditionalFormatting sqref="J44">
    <cfRule type="cellIs" dxfId="485" priority="43" stopIfTrue="1" operator="between">
      <formula>0</formula>
      <formula>0.5</formula>
    </cfRule>
    <cfRule type="cellIs" dxfId="484" priority="44" stopIfTrue="1" operator="between">
      <formula>0</formula>
      <formula>99999999999999</formula>
    </cfRule>
    <cfRule type="cellIs" dxfId="483" priority="45" stopIfTrue="1" operator="lessThan">
      <formula>0</formula>
    </cfRule>
  </conditionalFormatting>
  <conditionalFormatting sqref="J44">
    <cfRule type="cellIs" dxfId="482" priority="40" stopIfTrue="1" operator="between">
      <formula>0</formula>
      <formula>0.5</formula>
    </cfRule>
    <cfRule type="cellIs" dxfId="481" priority="41" stopIfTrue="1" operator="between">
      <formula>0</formula>
      <formula>99999999999999</formula>
    </cfRule>
    <cfRule type="cellIs" dxfId="480" priority="42" stopIfTrue="1" operator="lessThan">
      <formula>0</formula>
    </cfRule>
  </conditionalFormatting>
  <conditionalFormatting sqref="J44">
    <cfRule type="cellIs" dxfId="479" priority="37" stopIfTrue="1" operator="between">
      <formula>0</formula>
      <formula>0.5</formula>
    </cfRule>
    <cfRule type="cellIs" dxfId="478" priority="38" stopIfTrue="1" operator="between">
      <formula>0</formula>
      <formula>99999999999999</formula>
    </cfRule>
    <cfRule type="cellIs" dxfId="477" priority="39" stopIfTrue="1" operator="lessThan">
      <formula>0</formula>
    </cfRule>
  </conditionalFormatting>
  <conditionalFormatting sqref="J39:K39">
    <cfRule type="cellIs" dxfId="476" priority="34" stopIfTrue="1" operator="between">
      <formula>0</formula>
      <formula>0.5</formula>
    </cfRule>
    <cfRule type="cellIs" dxfId="475" priority="35" stopIfTrue="1" operator="between">
      <formula>0</formula>
      <formula>99999999999999</formula>
    </cfRule>
    <cfRule type="cellIs" dxfId="474" priority="36" stopIfTrue="1" operator="lessThan">
      <formula>0</formula>
    </cfRule>
  </conditionalFormatting>
  <conditionalFormatting sqref="H16">
    <cfRule type="expression" dxfId="473" priority="73">
      <formula>"округл($H$15;0)-$H$15&lt;&gt;0"</formula>
    </cfRule>
  </conditionalFormatting>
  <conditionalFormatting sqref="F12:K12">
    <cfRule type="expression" dxfId="472" priority="80">
      <formula>"ОКРУГЛ($E$11;0)-$E$11&lt;&gt;0"</formula>
    </cfRule>
    <cfRule type="colorScale" priority="81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471" priority="31" stopIfTrue="1" operator="between">
      <formula>0</formula>
      <formula>0.5</formula>
    </cfRule>
    <cfRule type="cellIs" dxfId="470" priority="32" stopIfTrue="1" operator="between">
      <formula>0</formula>
      <formula>99999999999999</formula>
    </cfRule>
    <cfRule type="cellIs" dxfId="469" priority="33" stopIfTrue="1" operator="lessThan">
      <formula>0</formula>
    </cfRule>
  </conditionalFormatting>
  <conditionalFormatting sqref="J39:K39">
    <cfRule type="cellIs" dxfId="468" priority="28" stopIfTrue="1" operator="between">
      <formula>0</formula>
      <formula>0.5</formula>
    </cfRule>
    <cfRule type="cellIs" dxfId="467" priority="29" stopIfTrue="1" operator="between">
      <formula>0</formula>
      <formula>99999999999999</formula>
    </cfRule>
    <cfRule type="cellIs" dxfId="466" priority="30" stopIfTrue="1" operator="lessThan">
      <formula>0</formula>
    </cfRule>
  </conditionalFormatting>
  <conditionalFormatting sqref="G39">
    <cfRule type="cellIs" dxfId="465" priority="25" stopIfTrue="1" operator="between">
      <formula>0</formula>
      <formula>0.5</formula>
    </cfRule>
    <cfRule type="cellIs" dxfId="464" priority="26" stopIfTrue="1" operator="between">
      <formula>0</formula>
      <formula>99999999999999</formula>
    </cfRule>
    <cfRule type="cellIs" dxfId="463" priority="27" stopIfTrue="1" operator="lessThan">
      <formula>0</formula>
    </cfRule>
  </conditionalFormatting>
  <conditionalFormatting sqref="E21:K22 K23 I24:K24">
    <cfRule type="cellIs" dxfId="462" priority="22" stopIfTrue="1" operator="between">
      <formula>0</formula>
      <formula>0.5</formula>
    </cfRule>
    <cfRule type="cellIs" dxfId="461" priority="23" stopIfTrue="1" operator="between">
      <formula>0</formula>
      <formula>99999999999999</formula>
    </cfRule>
    <cfRule type="cellIs" dxfId="460" priority="24" stopIfTrue="1" operator="lessThan">
      <formula>0</formula>
    </cfRule>
  </conditionalFormatting>
  <conditionalFormatting sqref="E23:J23">
    <cfRule type="cellIs" dxfId="459" priority="19" stopIfTrue="1" operator="between">
      <formula>0</formula>
      <formula>0.5</formula>
    </cfRule>
    <cfRule type="cellIs" dxfId="458" priority="20" stopIfTrue="1" operator="between">
      <formula>0</formula>
      <formula>99999999999999</formula>
    </cfRule>
    <cfRule type="cellIs" dxfId="457" priority="21" stopIfTrue="1" operator="lessThan">
      <formula>0</formula>
    </cfRule>
  </conditionalFormatting>
  <conditionalFormatting sqref="H24">
    <cfRule type="cellIs" dxfId="456" priority="16" stopIfTrue="1" operator="between">
      <formula>0</formula>
      <formula>0.5</formula>
    </cfRule>
    <cfRule type="cellIs" dxfId="455" priority="17" stopIfTrue="1" operator="between">
      <formula>0</formula>
      <formula>99999999999999</formula>
    </cfRule>
    <cfRule type="cellIs" dxfId="454" priority="18" stopIfTrue="1" operator="lessThan">
      <formula>0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2"/>
  <sheetViews>
    <sheetView topLeftCell="A4" zoomScale="55" zoomScaleNormal="55" workbookViewId="0"/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200" t="s">
        <v>0</v>
      </c>
      <c r="I2" s="200"/>
      <c r="J2" s="200"/>
      <c r="K2" s="2"/>
    </row>
    <row r="3" spans="1:11" ht="40.5" customHeight="1" x14ac:dyDescent="0.25">
      <c r="H3" s="201" t="s">
        <v>1</v>
      </c>
      <c r="I3" s="201"/>
      <c r="J3" s="201"/>
      <c r="K3" s="3"/>
    </row>
    <row r="4" spans="1:11" x14ac:dyDescent="0.25">
      <c r="A4" s="202" t="s">
        <v>2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</row>
    <row r="5" spans="1:11" x14ac:dyDescent="0.25">
      <c r="A5" s="202" t="s">
        <v>3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</row>
    <row r="6" spans="1:11" ht="15.75" customHeight="1" x14ac:dyDescent="0.25">
      <c r="A6" s="199" t="s">
        <v>102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</row>
    <row r="7" spans="1:11" ht="15.75" customHeight="1" x14ac:dyDescent="0.25">
      <c r="A7" s="199" t="str">
        <f>'[3] Баланс'!A7:K7</f>
        <v>за август 2023 г.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</row>
    <row r="8" spans="1:11" ht="15.75" customHeight="1" x14ac:dyDescent="0.25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</row>
    <row r="9" spans="1:11" ht="15.75" customHeight="1" x14ac:dyDescent="0.25">
      <c r="A9" s="173" t="s">
        <v>4</v>
      </c>
      <c r="B9" s="186" t="s">
        <v>5</v>
      </c>
      <c r="C9" s="187"/>
      <c r="D9" s="190" t="s">
        <v>6</v>
      </c>
      <c r="E9" s="192" t="s">
        <v>7</v>
      </c>
      <c r="F9" s="193"/>
      <c r="G9" s="193"/>
      <c r="H9" s="193"/>
      <c r="I9" s="193"/>
      <c r="J9" s="193"/>
      <c r="K9" s="194"/>
    </row>
    <row r="10" spans="1:11" ht="51" customHeight="1" x14ac:dyDescent="0.25">
      <c r="A10" s="174"/>
      <c r="B10" s="188"/>
      <c r="C10" s="189"/>
      <c r="D10" s="191"/>
      <c r="E10" s="54" t="s">
        <v>8</v>
      </c>
      <c r="F10" s="54" t="s">
        <v>9</v>
      </c>
      <c r="G10" s="54" t="s">
        <v>10</v>
      </c>
      <c r="H10" s="54" t="s">
        <v>11</v>
      </c>
      <c r="I10" s="54" t="s">
        <v>12</v>
      </c>
      <c r="J10" s="54" t="s">
        <v>13</v>
      </c>
      <c r="K10" s="54" t="s">
        <v>14</v>
      </c>
    </row>
    <row r="11" spans="1:11" x14ac:dyDescent="0.25">
      <c r="A11" s="56">
        <v>1</v>
      </c>
      <c r="B11" s="195">
        <v>2</v>
      </c>
      <c r="C11" s="196"/>
      <c r="D11" s="81">
        <v>3</v>
      </c>
      <c r="E11" s="22">
        <v>4</v>
      </c>
      <c r="F11" s="22">
        <v>5</v>
      </c>
      <c r="G11" s="54">
        <v>6</v>
      </c>
      <c r="H11" s="54">
        <v>7</v>
      </c>
      <c r="I11" s="54">
        <v>8</v>
      </c>
      <c r="J11" s="54">
        <v>9</v>
      </c>
      <c r="K11" s="54">
        <v>10</v>
      </c>
    </row>
    <row r="12" spans="1:11" ht="33.75" customHeight="1" x14ac:dyDescent="0.25">
      <c r="A12" s="23">
        <v>1</v>
      </c>
      <c r="B12" s="169" t="s">
        <v>15</v>
      </c>
      <c r="C12" s="170"/>
      <c r="D12" s="24" t="s">
        <v>16</v>
      </c>
      <c r="E12" s="43">
        <v>58294055</v>
      </c>
      <c r="F12" s="43"/>
      <c r="G12" s="43">
        <v>58294055</v>
      </c>
      <c r="H12" s="43">
        <v>13772406</v>
      </c>
      <c r="I12" s="43">
        <v>0</v>
      </c>
      <c r="J12" s="43">
        <v>44521649</v>
      </c>
      <c r="K12" s="43">
        <v>0</v>
      </c>
    </row>
    <row r="13" spans="1:11" ht="33.75" customHeight="1" x14ac:dyDescent="0.25">
      <c r="A13" s="25" t="s">
        <v>17</v>
      </c>
      <c r="B13" s="182" t="s">
        <v>111</v>
      </c>
      <c r="C13" s="183"/>
      <c r="D13" s="26" t="s">
        <v>16</v>
      </c>
      <c r="E13" s="44">
        <v>34349638</v>
      </c>
      <c r="F13" s="44"/>
      <c r="G13" s="44">
        <v>34349638</v>
      </c>
      <c r="H13" s="44">
        <v>5726924</v>
      </c>
      <c r="I13" s="44">
        <v>0</v>
      </c>
      <c r="J13" s="44">
        <v>28622714</v>
      </c>
      <c r="K13" s="44">
        <v>0</v>
      </c>
    </row>
    <row r="14" spans="1:11" ht="33.75" customHeight="1" x14ac:dyDescent="0.25">
      <c r="A14" s="27" t="s">
        <v>18</v>
      </c>
      <c r="B14" s="180" t="s">
        <v>112</v>
      </c>
      <c r="C14" s="181"/>
      <c r="D14" s="24" t="s">
        <v>16</v>
      </c>
      <c r="E14" s="45">
        <v>17512091</v>
      </c>
      <c r="F14" s="45"/>
      <c r="G14" s="45">
        <v>17512091</v>
      </c>
      <c r="H14" s="45">
        <v>0</v>
      </c>
      <c r="I14" s="45">
        <v>0</v>
      </c>
      <c r="J14" s="45">
        <v>17512091</v>
      </c>
      <c r="K14" s="45"/>
    </row>
    <row r="15" spans="1:11" ht="33.75" customHeight="1" x14ac:dyDescent="0.25">
      <c r="A15" s="27" t="s">
        <v>19</v>
      </c>
      <c r="B15" s="180" t="s">
        <v>113</v>
      </c>
      <c r="C15" s="181"/>
      <c r="D15" s="24" t="s">
        <v>16</v>
      </c>
      <c r="E15" s="45">
        <v>11024195</v>
      </c>
      <c r="F15" s="45"/>
      <c r="G15" s="45">
        <v>11024195</v>
      </c>
      <c r="H15" s="45">
        <v>0</v>
      </c>
      <c r="I15" s="45">
        <v>0</v>
      </c>
      <c r="J15" s="45">
        <v>11024195</v>
      </c>
      <c r="K15" s="45">
        <v>0</v>
      </c>
    </row>
    <row r="16" spans="1:11" ht="33.75" customHeight="1" x14ac:dyDescent="0.25">
      <c r="A16" s="27" t="s">
        <v>20</v>
      </c>
      <c r="B16" s="180" t="s">
        <v>114</v>
      </c>
      <c r="C16" s="181"/>
      <c r="D16" s="24" t="s">
        <v>16</v>
      </c>
      <c r="E16" s="45">
        <v>5726924</v>
      </c>
      <c r="F16" s="45"/>
      <c r="G16" s="45">
        <v>5726924</v>
      </c>
      <c r="H16" s="45">
        <v>5726924</v>
      </c>
      <c r="I16" s="45">
        <v>0</v>
      </c>
      <c r="J16" s="45">
        <v>0</v>
      </c>
      <c r="K16" s="45">
        <v>0</v>
      </c>
    </row>
    <row r="17" spans="1:11" ht="33.75" customHeight="1" x14ac:dyDescent="0.25">
      <c r="A17" s="28" t="s">
        <v>21</v>
      </c>
      <c r="B17" s="197" t="s">
        <v>133</v>
      </c>
      <c r="C17" s="198"/>
      <c r="D17" s="29" t="s">
        <v>16</v>
      </c>
      <c r="E17" s="46">
        <v>86428</v>
      </c>
      <c r="F17" s="46"/>
      <c r="G17" s="46">
        <v>86428</v>
      </c>
      <c r="H17" s="46">
        <v>0</v>
      </c>
      <c r="I17" s="46">
        <v>0</v>
      </c>
      <c r="J17" s="46">
        <v>86428</v>
      </c>
      <c r="K17" s="46">
        <v>0</v>
      </c>
    </row>
    <row r="18" spans="1:11" ht="33.75" customHeight="1" x14ac:dyDescent="0.25">
      <c r="A18" s="25" t="s">
        <v>22</v>
      </c>
      <c r="B18" s="182" t="s">
        <v>23</v>
      </c>
      <c r="C18" s="183"/>
      <c r="D18" s="26" t="s">
        <v>16</v>
      </c>
      <c r="E18" s="44">
        <v>1303539</v>
      </c>
      <c r="F18" s="44"/>
      <c r="G18" s="44">
        <v>1303539</v>
      </c>
      <c r="H18" s="44">
        <v>1303539</v>
      </c>
      <c r="I18" s="44">
        <v>0</v>
      </c>
      <c r="J18" s="44">
        <v>0</v>
      </c>
      <c r="K18" s="44">
        <v>0</v>
      </c>
    </row>
    <row r="19" spans="1:11" ht="33.75" customHeight="1" x14ac:dyDescent="0.25">
      <c r="A19" s="27" t="s">
        <v>24</v>
      </c>
      <c r="B19" s="180" t="s">
        <v>25</v>
      </c>
      <c r="C19" s="181"/>
      <c r="D19" s="24" t="s">
        <v>16</v>
      </c>
      <c r="E19" s="45">
        <v>0</v>
      </c>
      <c r="F19" s="45"/>
      <c r="G19" s="45">
        <v>0</v>
      </c>
      <c r="H19" s="45">
        <v>0</v>
      </c>
      <c r="I19" s="45">
        <v>0</v>
      </c>
      <c r="J19" s="45">
        <v>0</v>
      </c>
      <c r="K19" s="45">
        <v>0</v>
      </c>
    </row>
    <row r="20" spans="1:11" ht="33.75" customHeight="1" x14ac:dyDescent="0.25">
      <c r="A20" s="27" t="s">
        <v>26</v>
      </c>
      <c r="B20" s="180" t="s">
        <v>27</v>
      </c>
      <c r="C20" s="181"/>
      <c r="D20" s="24" t="s">
        <v>16</v>
      </c>
      <c r="E20" s="45">
        <v>1303539</v>
      </c>
      <c r="F20" s="45"/>
      <c r="G20" s="45">
        <v>1303539</v>
      </c>
      <c r="H20" s="45">
        <v>1303539</v>
      </c>
      <c r="I20" s="45">
        <v>0</v>
      </c>
      <c r="J20" s="45">
        <v>0</v>
      </c>
      <c r="K20" s="45">
        <v>0</v>
      </c>
    </row>
    <row r="21" spans="1:11" ht="33.75" customHeight="1" x14ac:dyDescent="0.25">
      <c r="A21" s="25" t="s">
        <v>28</v>
      </c>
      <c r="B21" s="182" t="s">
        <v>29</v>
      </c>
      <c r="C21" s="183"/>
      <c r="D21" s="26" t="s">
        <v>16</v>
      </c>
      <c r="E21" s="40">
        <v>2101241</v>
      </c>
      <c r="F21" s="40"/>
      <c r="G21" s="40">
        <v>2101241</v>
      </c>
      <c r="H21" s="40">
        <v>809263</v>
      </c>
      <c r="I21" s="40">
        <v>0</v>
      </c>
      <c r="J21" s="40">
        <v>1291978</v>
      </c>
      <c r="K21" s="40">
        <v>0</v>
      </c>
    </row>
    <row r="22" spans="1:11" ht="33.75" customHeight="1" x14ac:dyDescent="0.25">
      <c r="A22" s="27" t="s">
        <v>30</v>
      </c>
      <c r="B22" s="180" t="s">
        <v>31</v>
      </c>
      <c r="C22" s="181"/>
      <c r="D22" s="24" t="s">
        <v>16</v>
      </c>
      <c r="E22" s="41">
        <v>554374</v>
      </c>
      <c r="F22" s="41"/>
      <c r="G22" s="41">
        <v>554374</v>
      </c>
      <c r="H22" s="41">
        <v>0</v>
      </c>
      <c r="I22" s="41">
        <v>0</v>
      </c>
      <c r="J22" s="41">
        <v>554374</v>
      </c>
      <c r="K22" s="41">
        <v>0</v>
      </c>
    </row>
    <row r="23" spans="1:11" ht="33.75" customHeight="1" x14ac:dyDescent="0.25">
      <c r="A23" s="27" t="s">
        <v>32</v>
      </c>
      <c r="B23" s="180" t="s">
        <v>110</v>
      </c>
      <c r="C23" s="181"/>
      <c r="D23" s="24" t="s">
        <v>16</v>
      </c>
      <c r="E23" s="42">
        <v>737604</v>
      </c>
      <c r="F23" s="42"/>
      <c r="G23" s="42">
        <v>737604</v>
      </c>
      <c r="H23" s="42">
        <v>0</v>
      </c>
      <c r="I23" s="42">
        <v>0</v>
      </c>
      <c r="J23" s="42">
        <v>737604</v>
      </c>
      <c r="K23" s="41">
        <v>0</v>
      </c>
    </row>
    <row r="24" spans="1:11" ht="33.75" customHeight="1" x14ac:dyDescent="0.25">
      <c r="A24" s="27" t="s">
        <v>33</v>
      </c>
      <c r="B24" s="180" t="s">
        <v>120</v>
      </c>
      <c r="C24" s="181"/>
      <c r="D24" s="24" t="s">
        <v>16</v>
      </c>
      <c r="E24" s="42">
        <v>809263</v>
      </c>
      <c r="F24" s="42"/>
      <c r="G24" s="42">
        <v>809263</v>
      </c>
      <c r="H24" s="42">
        <v>809263</v>
      </c>
      <c r="I24" s="41">
        <v>0</v>
      </c>
      <c r="J24" s="41">
        <v>0</v>
      </c>
      <c r="K24" s="41">
        <v>0</v>
      </c>
    </row>
    <row r="25" spans="1:11" ht="33.75" customHeight="1" x14ac:dyDescent="0.25">
      <c r="A25" s="27"/>
      <c r="B25" s="180" t="s">
        <v>125</v>
      </c>
      <c r="C25" s="181"/>
      <c r="D25" s="24"/>
      <c r="E25" s="42">
        <v>0</v>
      </c>
      <c r="F25" s="42"/>
      <c r="G25" s="42">
        <v>0</v>
      </c>
      <c r="H25" s="42"/>
      <c r="I25" s="41"/>
      <c r="J25" s="41"/>
      <c r="K25" s="41"/>
    </row>
    <row r="26" spans="1:11" ht="33.75" customHeight="1" x14ac:dyDescent="0.25">
      <c r="A26" s="25" t="s">
        <v>34</v>
      </c>
      <c r="B26" s="182" t="s">
        <v>35</v>
      </c>
      <c r="C26" s="183"/>
      <c r="D26" s="26" t="s">
        <v>16</v>
      </c>
      <c r="E26" s="44">
        <v>20539637</v>
      </c>
      <c r="F26" s="44"/>
      <c r="G26" s="44">
        <v>20539637</v>
      </c>
      <c r="H26" s="44">
        <v>5932680</v>
      </c>
      <c r="I26" s="44">
        <v>0</v>
      </c>
      <c r="J26" s="44">
        <v>14606957</v>
      </c>
      <c r="K26" s="44">
        <v>0</v>
      </c>
    </row>
    <row r="27" spans="1:11" ht="33.75" customHeight="1" x14ac:dyDescent="0.25">
      <c r="A27" s="27" t="s">
        <v>36</v>
      </c>
      <c r="B27" s="169" t="s">
        <v>37</v>
      </c>
      <c r="C27" s="170"/>
      <c r="D27" s="24" t="s">
        <v>16</v>
      </c>
      <c r="E27" s="45">
        <v>15264496</v>
      </c>
      <c r="F27" s="45"/>
      <c r="G27" s="45">
        <v>15264496</v>
      </c>
      <c r="H27" s="45">
        <v>5932680</v>
      </c>
      <c r="I27" s="45">
        <v>0</v>
      </c>
      <c r="J27" s="45">
        <v>9331816</v>
      </c>
      <c r="K27" s="45">
        <v>0</v>
      </c>
    </row>
    <row r="28" spans="1:11" ht="33.75" customHeight="1" x14ac:dyDescent="0.25">
      <c r="A28" s="27" t="s">
        <v>38</v>
      </c>
      <c r="B28" s="169" t="s">
        <v>39</v>
      </c>
      <c r="C28" s="170"/>
      <c r="D28" s="24" t="s">
        <v>16</v>
      </c>
      <c r="E28" s="45">
        <v>165920</v>
      </c>
      <c r="F28" s="45"/>
      <c r="G28" s="45">
        <v>165920</v>
      </c>
      <c r="H28" s="45"/>
      <c r="I28" s="45"/>
      <c r="J28" s="45">
        <v>165920</v>
      </c>
      <c r="K28" s="45"/>
    </row>
    <row r="29" spans="1:11" ht="33.75" customHeight="1" x14ac:dyDescent="0.25">
      <c r="A29" s="27" t="s">
        <v>40</v>
      </c>
      <c r="B29" s="169" t="s">
        <v>127</v>
      </c>
      <c r="C29" s="170"/>
      <c r="D29" s="24" t="s">
        <v>16</v>
      </c>
      <c r="E29" s="45">
        <v>702128</v>
      </c>
      <c r="F29" s="45"/>
      <c r="G29" s="45">
        <v>702128</v>
      </c>
      <c r="H29" s="45">
        <v>0</v>
      </c>
      <c r="I29" s="45">
        <v>0</v>
      </c>
      <c r="J29" s="45">
        <v>702128</v>
      </c>
      <c r="K29" s="45">
        <v>0</v>
      </c>
    </row>
    <row r="30" spans="1:11" ht="33.75" customHeight="1" x14ac:dyDescent="0.25">
      <c r="A30" s="27" t="s">
        <v>41</v>
      </c>
      <c r="B30" s="169" t="s">
        <v>103</v>
      </c>
      <c r="C30" s="170"/>
      <c r="D30" s="24" t="s">
        <v>16</v>
      </c>
      <c r="E30" s="45">
        <v>3606533</v>
      </c>
      <c r="F30" s="45"/>
      <c r="G30" s="45">
        <v>3606533</v>
      </c>
      <c r="H30" s="45"/>
      <c r="I30" s="45"/>
      <c r="J30" s="45">
        <v>3606533</v>
      </c>
      <c r="K30" s="45"/>
    </row>
    <row r="31" spans="1:11" ht="33.75" customHeight="1" x14ac:dyDescent="0.25">
      <c r="A31" s="27" t="s">
        <v>118</v>
      </c>
      <c r="B31" s="169" t="s">
        <v>119</v>
      </c>
      <c r="C31" s="170"/>
      <c r="D31" s="24" t="s">
        <v>16</v>
      </c>
      <c r="E31" s="45">
        <v>800560</v>
      </c>
      <c r="F31" s="45"/>
      <c r="G31" s="45">
        <v>800560</v>
      </c>
      <c r="H31" s="45"/>
      <c r="I31" s="45"/>
      <c r="J31" s="45">
        <v>800560</v>
      </c>
      <c r="K31" s="45"/>
    </row>
    <row r="32" spans="1:11" ht="33.75" customHeight="1" x14ac:dyDescent="0.25">
      <c r="A32" s="25" t="s">
        <v>42</v>
      </c>
      <c r="B32" s="182" t="s">
        <v>43</v>
      </c>
      <c r="C32" s="183"/>
      <c r="D32" s="26" t="s">
        <v>16</v>
      </c>
      <c r="E32" s="87">
        <v>55442575.143484995</v>
      </c>
      <c r="F32" s="88"/>
      <c r="G32" s="87">
        <v>55442575.143484995</v>
      </c>
      <c r="H32" s="87">
        <v>0</v>
      </c>
      <c r="I32" s="87">
        <v>0</v>
      </c>
      <c r="J32" s="87">
        <v>23721134.102773</v>
      </c>
      <c r="K32" s="87">
        <v>31721441.040711995</v>
      </c>
    </row>
    <row r="33" spans="1:11" ht="33.75" customHeight="1" x14ac:dyDescent="0.25">
      <c r="A33" s="23" t="s">
        <v>44</v>
      </c>
      <c r="B33" s="169" t="s">
        <v>45</v>
      </c>
      <c r="C33" s="170"/>
      <c r="D33" s="30" t="s">
        <v>16</v>
      </c>
      <c r="E33" s="83">
        <v>52959978.654484995</v>
      </c>
      <c r="F33" s="83"/>
      <c r="G33" s="83">
        <v>52959978.654484995</v>
      </c>
      <c r="H33" s="83">
        <v>0</v>
      </c>
      <c r="I33" s="83">
        <v>0</v>
      </c>
      <c r="J33" s="83">
        <v>21513932.445772998</v>
      </c>
      <c r="K33" s="83">
        <v>31446046.208711997</v>
      </c>
    </row>
    <row r="34" spans="1:11" ht="48" customHeight="1" x14ac:dyDescent="0.25">
      <c r="A34" s="23" t="s">
        <v>46</v>
      </c>
      <c r="B34" s="184" t="s">
        <v>115</v>
      </c>
      <c r="C34" s="185"/>
      <c r="D34" s="24" t="s">
        <v>16</v>
      </c>
      <c r="E34" s="83">
        <v>42509474.70802699</v>
      </c>
      <c r="F34" s="83"/>
      <c r="G34" s="83">
        <v>42509474.70802699</v>
      </c>
      <c r="H34" s="84">
        <v>0</v>
      </c>
      <c r="I34" s="84">
        <v>0</v>
      </c>
      <c r="J34" s="83">
        <v>11114757.949313998</v>
      </c>
      <c r="K34" s="83">
        <v>31394716.758712996</v>
      </c>
    </row>
    <row r="35" spans="1:11" ht="31.5" customHeight="1" x14ac:dyDescent="0.25">
      <c r="A35" s="27" t="s">
        <v>47</v>
      </c>
      <c r="B35" s="169" t="s">
        <v>48</v>
      </c>
      <c r="C35" s="170"/>
      <c r="D35" s="30" t="s">
        <v>16</v>
      </c>
      <c r="E35" s="83">
        <v>2247412.4667499997</v>
      </c>
      <c r="F35" s="85"/>
      <c r="G35" s="85">
        <v>2247412.4667499997</v>
      </c>
      <c r="H35" s="85"/>
      <c r="I35" s="85"/>
      <c r="J35" s="85">
        <v>1634827.6187499999</v>
      </c>
      <c r="K35" s="85">
        <v>612584.848</v>
      </c>
    </row>
    <row r="36" spans="1:11" ht="31.5" customHeight="1" x14ac:dyDescent="0.25">
      <c r="A36" s="27" t="s">
        <v>49</v>
      </c>
      <c r="B36" s="169" t="s">
        <v>50</v>
      </c>
      <c r="C36" s="170"/>
      <c r="D36" s="24" t="s">
        <v>16</v>
      </c>
      <c r="E36" s="83">
        <v>5741218.0862790011</v>
      </c>
      <c r="F36" s="85"/>
      <c r="G36" s="85">
        <v>5741218.0862790011</v>
      </c>
      <c r="H36" s="85">
        <v>0</v>
      </c>
      <c r="I36" s="85"/>
      <c r="J36" s="85">
        <v>2173234.3750750003</v>
      </c>
      <c r="K36" s="85">
        <v>3567983.7112040003</v>
      </c>
    </row>
    <row r="37" spans="1:11" ht="31.5" customHeight="1" x14ac:dyDescent="0.25">
      <c r="A37" s="27" t="s">
        <v>51</v>
      </c>
      <c r="B37" s="169" t="s">
        <v>52</v>
      </c>
      <c r="C37" s="170"/>
      <c r="D37" s="24" t="s">
        <v>16</v>
      </c>
      <c r="E37" s="83">
        <v>1820289.0123149999</v>
      </c>
      <c r="F37" s="85"/>
      <c r="G37" s="85">
        <v>1820289.0123149999</v>
      </c>
      <c r="H37" s="85"/>
      <c r="I37" s="85"/>
      <c r="J37" s="85">
        <v>435923.167074</v>
      </c>
      <c r="K37" s="85">
        <v>1384365.8452409999</v>
      </c>
    </row>
    <row r="38" spans="1:11" ht="31.5" customHeight="1" x14ac:dyDescent="0.25">
      <c r="A38" s="27" t="s">
        <v>53</v>
      </c>
      <c r="B38" s="169" t="s">
        <v>54</v>
      </c>
      <c r="C38" s="170"/>
      <c r="D38" s="24" t="s">
        <v>16</v>
      </c>
      <c r="E38" s="83">
        <v>6210971.6898050001</v>
      </c>
      <c r="F38" s="85"/>
      <c r="G38" s="85">
        <v>6210971.6898050001</v>
      </c>
      <c r="H38" s="85"/>
      <c r="I38" s="85"/>
      <c r="J38" s="85">
        <v>677095.13759900013</v>
      </c>
      <c r="K38" s="85">
        <v>5533876.5522060003</v>
      </c>
    </row>
    <row r="39" spans="1:11" ht="31.5" customHeight="1" x14ac:dyDescent="0.25">
      <c r="A39" s="27" t="s">
        <v>55</v>
      </c>
      <c r="B39" s="169" t="s">
        <v>56</v>
      </c>
      <c r="C39" s="170"/>
      <c r="D39" s="24" t="s">
        <v>16</v>
      </c>
      <c r="E39" s="83">
        <v>10684857.319439</v>
      </c>
      <c r="F39" s="85"/>
      <c r="G39" s="86">
        <v>10684857.319439</v>
      </c>
      <c r="H39" s="85"/>
      <c r="I39" s="85"/>
      <c r="J39" s="86">
        <v>957085.87357300008</v>
      </c>
      <c r="K39" s="86">
        <v>9727771.4458659999</v>
      </c>
    </row>
    <row r="40" spans="1:11" ht="31.5" customHeight="1" x14ac:dyDescent="0.25">
      <c r="A40" s="27" t="s">
        <v>57</v>
      </c>
      <c r="B40" s="169" t="s">
        <v>58</v>
      </c>
      <c r="C40" s="170"/>
      <c r="D40" s="24" t="s">
        <v>16</v>
      </c>
      <c r="E40" s="83">
        <v>1582703.4167849999</v>
      </c>
      <c r="F40" s="85"/>
      <c r="G40" s="85">
        <v>1582703.4167849999</v>
      </c>
      <c r="H40" s="85">
        <v>0</v>
      </c>
      <c r="I40" s="85"/>
      <c r="J40" s="85">
        <v>372808.62614499999</v>
      </c>
      <c r="K40" s="85">
        <v>1209894.79064</v>
      </c>
    </row>
    <row r="41" spans="1:11" ht="31.5" customHeight="1" x14ac:dyDescent="0.25">
      <c r="A41" s="27" t="s">
        <v>59</v>
      </c>
      <c r="B41" s="169" t="s">
        <v>60</v>
      </c>
      <c r="C41" s="170"/>
      <c r="D41" s="24" t="s">
        <v>16</v>
      </c>
      <c r="E41" s="83">
        <v>661767.05992999999</v>
      </c>
      <c r="F41" s="85"/>
      <c r="G41" s="85">
        <v>661767.05992999999</v>
      </c>
      <c r="H41" s="85"/>
      <c r="I41" s="85"/>
      <c r="J41" s="85">
        <v>541644.21993000002</v>
      </c>
      <c r="K41" s="85">
        <v>120122.84</v>
      </c>
    </row>
    <row r="42" spans="1:11" ht="31.5" customHeight="1" x14ac:dyDescent="0.25">
      <c r="A42" s="27" t="s">
        <v>61</v>
      </c>
      <c r="B42" s="169" t="s">
        <v>126</v>
      </c>
      <c r="C42" s="170"/>
      <c r="D42" s="24" t="s">
        <v>16</v>
      </c>
      <c r="E42" s="83">
        <v>3788954.2289670003</v>
      </c>
      <c r="F42" s="85"/>
      <c r="G42" s="85">
        <v>3788954.2289670003</v>
      </c>
      <c r="H42" s="85"/>
      <c r="I42" s="85"/>
      <c r="J42" s="85">
        <v>1223394.825439</v>
      </c>
      <c r="K42" s="85">
        <v>2565559.4035280002</v>
      </c>
    </row>
    <row r="43" spans="1:11" ht="31.5" customHeight="1" x14ac:dyDescent="0.25">
      <c r="A43" s="27" t="s">
        <v>62</v>
      </c>
      <c r="B43" s="169" t="s">
        <v>63</v>
      </c>
      <c r="C43" s="170"/>
      <c r="D43" s="24" t="s">
        <v>16</v>
      </c>
      <c r="E43" s="83">
        <v>1273636.7924500001</v>
      </c>
      <c r="F43" s="85"/>
      <c r="G43" s="85">
        <v>1273636.7924500001</v>
      </c>
      <c r="H43" s="85"/>
      <c r="I43" s="85"/>
      <c r="J43" s="85">
        <v>175224.82725</v>
      </c>
      <c r="K43" s="85">
        <v>1098411.9652</v>
      </c>
    </row>
    <row r="44" spans="1:11" ht="31.5" customHeight="1" x14ac:dyDescent="0.25">
      <c r="A44" s="27" t="s">
        <v>64</v>
      </c>
      <c r="B44" s="169" t="s">
        <v>65</v>
      </c>
      <c r="C44" s="170"/>
      <c r="D44" s="24" t="s">
        <v>16</v>
      </c>
      <c r="E44" s="83">
        <v>6923758.5236859992</v>
      </c>
      <c r="F44" s="85"/>
      <c r="G44" s="85">
        <v>6923758.5236859992</v>
      </c>
      <c r="H44" s="85"/>
      <c r="I44" s="85"/>
      <c r="J44" s="86">
        <v>2098133.3263579998</v>
      </c>
      <c r="K44" s="86">
        <v>4825625.1973279994</v>
      </c>
    </row>
    <row r="45" spans="1:11" ht="31.5" customHeight="1" x14ac:dyDescent="0.25">
      <c r="A45" s="27" t="s">
        <v>66</v>
      </c>
      <c r="B45" s="169" t="s">
        <v>135</v>
      </c>
      <c r="C45" s="170"/>
      <c r="D45" s="24" t="s">
        <v>16</v>
      </c>
      <c r="E45" s="83">
        <v>0</v>
      </c>
      <c r="F45" s="85"/>
      <c r="G45" s="85">
        <v>0</v>
      </c>
      <c r="H45" s="85"/>
      <c r="I45" s="85"/>
      <c r="J45" s="85"/>
      <c r="K45" s="85"/>
    </row>
    <row r="46" spans="1:11" ht="31.5" customHeight="1" x14ac:dyDescent="0.25">
      <c r="A46" s="27" t="s">
        <v>67</v>
      </c>
      <c r="B46" s="169" t="s">
        <v>122</v>
      </c>
      <c r="C46" s="170"/>
      <c r="D46" s="24" t="s">
        <v>16</v>
      </c>
      <c r="E46" s="83">
        <v>70275.063499999989</v>
      </c>
      <c r="F46" s="85"/>
      <c r="G46" s="85">
        <v>70275.063499999989</v>
      </c>
      <c r="H46" s="85"/>
      <c r="I46" s="85"/>
      <c r="J46" s="85">
        <v>19649</v>
      </c>
      <c r="K46" s="85">
        <v>50626.063499999997</v>
      </c>
    </row>
    <row r="47" spans="1:11" ht="31.5" customHeight="1" x14ac:dyDescent="0.25">
      <c r="A47" s="27" t="s">
        <v>124</v>
      </c>
      <c r="B47" s="169" t="s">
        <v>123</v>
      </c>
      <c r="C47" s="170"/>
      <c r="D47" s="24" t="s">
        <v>16</v>
      </c>
      <c r="E47" s="83">
        <v>1503631.0481209997</v>
      </c>
      <c r="F47" s="85"/>
      <c r="G47" s="85">
        <v>1503631.0481209997</v>
      </c>
      <c r="H47" s="85"/>
      <c r="I47" s="85"/>
      <c r="J47" s="85">
        <v>805736.95212099969</v>
      </c>
      <c r="K47" s="85">
        <v>697894.0959999999</v>
      </c>
    </row>
    <row r="48" spans="1:11" ht="31.5" customHeight="1" x14ac:dyDescent="0.25">
      <c r="A48" s="23" t="s">
        <v>68</v>
      </c>
      <c r="B48" s="169" t="s">
        <v>106</v>
      </c>
      <c r="C48" s="170"/>
      <c r="D48" s="24" t="s">
        <v>16</v>
      </c>
      <c r="E48" s="83">
        <v>10450503.946458001</v>
      </c>
      <c r="F48" s="85"/>
      <c r="G48" s="85">
        <v>10450503.946458001</v>
      </c>
      <c r="H48" s="85">
        <v>0</v>
      </c>
      <c r="I48" s="85"/>
      <c r="J48" s="85">
        <v>10399174.496459</v>
      </c>
      <c r="K48" s="85">
        <v>51329.449998999975</v>
      </c>
    </row>
    <row r="49" spans="1:11" ht="34.5" customHeight="1" x14ac:dyDescent="0.25">
      <c r="A49" s="27" t="s">
        <v>69</v>
      </c>
      <c r="B49" s="180" t="s">
        <v>70</v>
      </c>
      <c r="C49" s="181"/>
      <c r="D49" s="24" t="s">
        <v>16</v>
      </c>
      <c r="E49" s="33"/>
      <c r="F49" s="33"/>
      <c r="G49" s="33"/>
      <c r="H49" s="33"/>
      <c r="I49" s="33"/>
      <c r="J49" s="33"/>
      <c r="K49" s="33">
        <v>0</v>
      </c>
    </row>
    <row r="50" spans="1:11" ht="31.5" customHeight="1" x14ac:dyDescent="0.25">
      <c r="A50" s="23" t="s">
        <v>71</v>
      </c>
      <c r="B50" s="169" t="s">
        <v>72</v>
      </c>
      <c r="C50" s="170"/>
      <c r="D50" s="24" t="s">
        <v>16</v>
      </c>
      <c r="E50" s="31">
        <v>0</v>
      </c>
      <c r="F50" s="31"/>
      <c r="G50" s="33">
        <v>0</v>
      </c>
      <c r="H50" s="33">
        <v>0</v>
      </c>
      <c r="I50" s="33">
        <v>0</v>
      </c>
      <c r="J50" s="33">
        <v>0</v>
      </c>
      <c r="K50" s="33">
        <v>0</v>
      </c>
    </row>
    <row r="51" spans="1:11" ht="28.5" customHeight="1" x14ac:dyDescent="0.25">
      <c r="A51" s="23" t="s">
        <v>73</v>
      </c>
      <c r="B51" s="169" t="s">
        <v>74</v>
      </c>
      <c r="C51" s="170"/>
      <c r="D51" s="24" t="s">
        <v>16</v>
      </c>
      <c r="E51" s="45">
        <v>2202808.5449999999</v>
      </c>
      <c r="F51" s="45"/>
      <c r="G51" s="48">
        <v>2202808.5449999999</v>
      </c>
      <c r="H51" s="48">
        <v>0</v>
      </c>
      <c r="I51" s="48">
        <v>0</v>
      </c>
      <c r="J51" s="48">
        <v>2192940.6570000001</v>
      </c>
      <c r="K51" s="48">
        <v>9867.8880000000008</v>
      </c>
    </row>
    <row r="52" spans="1:11" ht="28.5" customHeight="1" x14ac:dyDescent="0.25">
      <c r="A52" s="27" t="s">
        <v>75</v>
      </c>
      <c r="B52" s="180" t="s">
        <v>76</v>
      </c>
      <c r="C52" s="181"/>
      <c r="D52" s="24" t="s">
        <v>16</v>
      </c>
      <c r="E52" s="89">
        <v>24345.544999999998</v>
      </c>
      <c r="F52" s="89"/>
      <c r="G52" s="90">
        <v>24345.544999999998</v>
      </c>
      <c r="H52" s="90">
        <v>0</v>
      </c>
      <c r="I52" s="90">
        <v>0</v>
      </c>
      <c r="J52" s="90">
        <v>14477.656999999999</v>
      </c>
      <c r="K52" s="90">
        <v>9867.8880000000008</v>
      </c>
    </row>
    <row r="53" spans="1:11" ht="28.5" customHeight="1" x14ac:dyDescent="0.25">
      <c r="A53" s="27" t="s">
        <v>77</v>
      </c>
      <c r="B53" s="180" t="s">
        <v>121</v>
      </c>
      <c r="C53" s="181"/>
      <c r="D53" s="24" t="s">
        <v>16</v>
      </c>
      <c r="E53" s="45">
        <v>2178463</v>
      </c>
      <c r="F53" s="45"/>
      <c r="G53" s="48">
        <v>2178463</v>
      </c>
      <c r="H53" s="48">
        <v>0</v>
      </c>
      <c r="I53" s="48">
        <v>0</v>
      </c>
      <c r="J53" s="48">
        <v>2178463</v>
      </c>
      <c r="K53" s="48">
        <v>0</v>
      </c>
    </row>
    <row r="54" spans="1:11" ht="28.5" customHeight="1" x14ac:dyDescent="0.25">
      <c r="A54" s="27" t="s">
        <v>78</v>
      </c>
      <c r="B54" s="180" t="s">
        <v>79</v>
      </c>
      <c r="C54" s="181"/>
      <c r="D54" s="24" t="s">
        <v>16</v>
      </c>
      <c r="E54" s="45">
        <v>0</v>
      </c>
      <c r="F54" s="45"/>
      <c r="G54" s="48">
        <v>0</v>
      </c>
      <c r="H54" s="48">
        <v>0</v>
      </c>
      <c r="I54" s="48">
        <v>0</v>
      </c>
      <c r="J54" s="48">
        <v>0</v>
      </c>
      <c r="K54" s="48">
        <v>0</v>
      </c>
    </row>
    <row r="55" spans="1:11" ht="35.25" customHeight="1" x14ac:dyDescent="0.25">
      <c r="A55" s="23" t="s">
        <v>80</v>
      </c>
      <c r="B55" s="169" t="s">
        <v>81</v>
      </c>
      <c r="C55" s="170"/>
      <c r="D55" s="30" t="s">
        <v>16</v>
      </c>
      <c r="E55" s="45">
        <v>0</v>
      </c>
      <c r="F55" s="45"/>
      <c r="G55" s="48">
        <v>0</v>
      </c>
      <c r="H55" s="48">
        <v>0</v>
      </c>
      <c r="I55" s="48">
        <v>0</v>
      </c>
      <c r="J55" s="48">
        <v>0</v>
      </c>
      <c r="K55" s="48">
        <v>0</v>
      </c>
    </row>
    <row r="56" spans="1:11" ht="28.5" customHeight="1" x14ac:dyDescent="0.25">
      <c r="A56" s="23" t="s">
        <v>82</v>
      </c>
      <c r="B56" s="169" t="s">
        <v>83</v>
      </c>
      <c r="C56" s="170"/>
      <c r="D56" s="24" t="s">
        <v>16</v>
      </c>
      <c r="E56" s="89">
        <v>279787.94400000002</v>
      </c>
      <c r="F56" s="89"/>
      <c r="G56" s="90">
        <v>279787.94400000002</v>
      </c>
      <c r="H56" s="90">
        <v>0</v>
      </c>
      <c r="I56" s="90">
        <v>0</v>
      </c>
      <c r="J56" s="90">
        <v>14261</v>
      </c>
      <c r="K56" s="90">
        <v>265526.94400000002</v>
      </c>
    </row>
    <row r="57" spans="1:11" ht="36" customHeight="1" x14ac:dyDescent="0.25">
      <c r="A57" s="23" t="s">
        <v>84</v>
      </c>
      <c r="B57" s="171" t="s">
        <v>85</v>
      </c>
      <c r="C57" s="172"/>
      <c r="D57" s="24" t="s">
        <v>16</v>
      </c>
      <c r="E57" s="45">
        <v>0</v>
      </c>
      <c r="F57" s="45"/>
      <c r="G57" s="45">
        <v>0</v>
      </c>
      <c r="H57" s="45">
        <v>0</v>
      </c>
      <c r="I57" s="45">
        <v>0</v>
      </c>
      <c r="J57" s="45">
        <v>0</v>
      </c>
      <c r="K57" s="45">
        <v>0</v>
      </c>
    </row>
    <row r="58" spans="1:11" ht="28.5" customHeight="1" x14ac:dyDescent="0.25">
      <c r="A58" s="23" t="s">
        <v>86</v>
      </c>
      <c r="B58" s="173" t="s">
        <v>105</v>
      </c>
      <c r="C58" s="79" t="s">
        <v>87</v>
      </c>
      <c r="D58" s="24" t="s">
        <v>16</v>
      </c>
      <c r="E58" s="43">
        <v>2851479.8565150052</v>
      </c>
      <c r="F58" s="45"/>
      <c r="G58" s="43">
        <v>2851479.8565150052</v>
      </c>
      <c r="H58" s="45"/>
      <c r="I58" s="45"/>
      <c r="J58" s="45"/>
      <c r="K58" s="45"/>
    </row>
    <row r="59" spans="1:11" ht="28.5" customHeight="1" x14ac:dyDescent="0.25">
      <c r="A59" s="23" t="s">
        <v>88</v>
      </c>
      <c r="B59" s="174"/>
      <c r="C59" s="79" t="s">
        <v>89</v>
      </c>
      <c r="D59" s="24" t="s">
        <v>90</v>
      </c>
      <c r="E59" s="36">
        <v>4.8915448693953527</v>
      </c>
      <c r="F59" s="49"/>
      <c r="G59" s="36">
        <v>4.8915448693953527</v>
      </c>
      <c r="H59" s="45"/>
      <c r="I59" s="45"/>
      <c r="J59" s="45"/>
      <c r="K59" s="45"/>
    </row>
    <row r="60" spans="1:11" ht="28.5" customHeight="1" x14ac:dyDescent="0.25">
      <c r="A60" s="23" t="s">
        <v>91</v>
      </c>
      <c r="B60" s="173" t="s">
        <v>107</v>
      </c>
      <c r="C60" s="79"/>
      <c r="D60" s="24" t="s">
        <v>16</v>
      </c>
      <c r="E60" s="37">
        <v>2851479.8565150052</v>
      </c>
      <c r="F60" s="38"/>
      <c r="G60" s="37">
        <v>2851479.8565150052</v>
      </c>
      <c r="H60" s="38"/>
      <c r="I60" s="38"/>
      <c r="J60" s="38"/>
      <c r="K60" s="38"/>
    </row>
    <row r="61" spans="1:11" ht="28.5" customHeight="1" x14ac:dyDescent="0.25">
      <c r="A61" s="23" t="s">
        <v>108</v>
      </c>
      <c r="B61" s="174"/>
      <c r="C61" s="79"/>
      <c r="D61" s="24" t="s">
        <v>90</v>
      </c>
      <c r="E61" s="36">
        <v>4.8915448693953527</v>
      </c>
      <c r="F61" s="39"/>
      <c r="G61" s="36">
        <v>4.8915448693953527</v>
      </c>
      <c r="H61" s="38"/>
      <c r="I61" s="38"/>
      <c r="J61" s="38"/>
      <c r="K61" s="38"/>
    </row>
    <row r="62" spans="1:11" ht="28.5" customHeight="1" x14ac:dyDescent="0.25">
      <c r="A62" s="23" t="s">
        <v>109</v>
      </c>
      <c r="B62" s="175" t="s">
        <v>138</v>
      </c>
      <c r="C62" s="176"/>
      <c r="D62" s="24" t="s">
        <v>16</v>
      </c>
      <c r="E62" s="43">
        <v>55162787.199484996</v>
      </c>
      <c r="F62" s="45"/>
      <c r="G62" s="43">
        <v>55162787.199484996</v>
      </c>
      <c r="H62" s="43"/>
      <c r="I62" s="43"/>
      <c r="J62" s="43"/>
      <c r="K62" s="45"/>
    </row>
    <row r="63" spans="1:11" ht="28.5" customHeight="1" x14ac:dyDescent="0.3">
      <c r="A63" s="177" t="s">
        <v>139</v>
      </c>
      <c r="B63" s="177" t="s">
        <v>140</v>
      </c>
      <c r="C63" s="177"/>
      <c r="D63" s="177" t="s">
        <v>16</v>
      </c>
      <c r="E63" s="177">
        <v>279787.94400000002</v>
      </c>
      <c r="F63" s="177"/>
      <c r="G63" s="177">
        <v>279787.94400000002</v>
      </c>
      <c r="H63" s="177"/>
      <c r="I63" s="177"/>
      <c r="J63" s="177"/>
      <c r="K63" s="177"/>
    </row>
    <row r="64" spans="1:11" ht="28.5" customHeight="1" x14ac:dyDescent="0.25">
      <c r="A64" s="20"/>
      <c r="B64" s="12"/>
      <c r="C64" s="13"/>
      <c r="D64" s="13"/>
      <c r="E64" s="50"/>
      <c r="G64" s="51"/>
      <c r="I64" s="14"/>
      <c r="J64" s="14"/>
      <c r="K64" s="14"/>
    </row>
    <row r="65" spans="1:11" ht="28.5" customHeight="1" x14ac:dyDescent="0.25">
      <c r="A65" s="20"/>
      <c r="B65" s="12"/>
      <c r="C65" s="13"/>
      <c r="D65" s="13"/>
      <c r="E65" s="13"/>
      <c r="I65" s="15"/>
      <c r="J65" s="14"/>
      <c r="K65" s="15"/>
    </row>
    <row r="66" spans="1:11" ht="21" customHeight="1" x14ac:dyDescent="0.25">
      <c r="A66" s="20" t="s">
        <v>93</v>
      </c>
      <c r="B66" s="4"/>
      <c r="C66" s="5"/>
      <c r="D66" s="5" t="s">
        <v>94</v>
      </c>
      <c r="E66" s="5"/>
      <c r="F66" s="5"/>
      <c r="G66" s="6"/>
      <c r="H66" s="7"/>
      <c r="I66" s="8" t="s">
        <v>95</v>
      </c>
      <c r="J66" s="9"/>
      <c r="K66" s="9"/>
    </row>
    <row r="67" spans="1:11" ht="20.25" x14ac:dyDescent="0.3">
      <c r="A67" s="178" t="s">
        <v>96</v>
      </c>
      <c r="B67" s="178"/>
      <c r="C67" s="17"/>
      <c r="D67" s="178" t="s">
        <v>117</v>
      </c>
      <c r="E67" s="178"/>
      <c r="F67" s="17"/>
      <c r="G67" s="18"/>
      <c r="H67" s="18"/>
      <c r="I67" s="178" t="s">
        <v>104</v>
      </c>
      <c r="J67" s="178"/>
      <c r="K67" s="18"/>
    </row>
    <row r="68" spans="1:11" ht="20.25" customHeight="1" x14ac:dyDescent="0.3">
      <c r="A68" s="80"/>
      <c r="B68" s="80"/>
      <c r="C68" s="18"/>
      <c r="D68" s="18"/>
      <c r="E68" s="18"/>
      <c r="F68" s="18"/>
      <c r="G68" s="18"/>
      <c r="H68" s="18"/>
      <c r="I68" s="179" t="s">
        <v>97</v>
      </c>
      <c r="J68" s="179"/>
      <c r="K68" s="18"/>
    </row>
    <row r="69" spans="1:11" ht="20.25" x14ac:dyDescent="0.3">
      <c r="A69" s="18"/>
      <c r="B69" s="18"/>
      <c r="C69" s="18"/>
      <c r="D69" s="167"/>
      <c r="E69" s="167"/>
      <c r="F69" s="18"/>
      <c r="G69" s="18"/>
      <c r="H69" s="18"/>
      <c r="I69" s="168"/>
      <c r="J69" s="168"/>
      <c r="K69" s="168"/>
    </row>
    <row r="70" spans="1:11" ht="20.25" x14ac:dyDescent="0.3">
      <c r="A70" s="18" t="s">
        <v>98</v>
      </c>
      <c r="B70" s="18"/>
      <c r="C70" s="18"/>
      <c r="D70" s="18" t="s">
        <v>99</v>
      </c>
      <c r="E70" s="18"/>
      <c r="F70" s="18"/>
      <c r="G70" s="18"/>
      <c r="H70" s="18"/>
      <c r="I70" s="18" t="s">
        <v>128</v>
      </c>
      <c r="J70" s="18"/>
      <c r="K70" s="18"/>
    </row>
    <row r="71" spans="1:11" ht="44.25" customHeight="1" x14ac:dyDescent="0.3">
      <c r="A71" s="80" t="s">
        <v>100</v>
      </c>
      <c r="B71" s="80"/>
      <c r="C71" s="80"/>
      <c r="D71" s="167" t="s">
        <v>101</v>
      </c>
      <c r="E71" s="167"/>
      <c r="F71" s="18"/>
      <c r="G71" s="18"/>
      <c r="H71" s="18"/>
      <c r="I71" s="18" t="s">
        <v>100</v>
      </c>
      <c r="J71" s="18"/>
      <c r="K71" s="80"/>
    </row>
    <row r="72" spans="1:11" ht="20.25" x14ac:dyDescent="0.3">
      <c r="A72" s="167"/>
      <c r="B72" s="167"/>
      <c r="C72" s="18"/>
      <c r="D72" s="167"/>
      <c r="E72" s="167"/>
      <c r="F72" s="18"/>
      <c r="G72" s="18"/>
      <c r="H72" s="18"/>
      <c r="I72" s="167"/>
      <c r="J72" s="167"/>
      <c r="K72" s="80"/>
    </row>
    <row r="73" spans="1:11" ht="20.25" x14ac:dyDescent="0.3">
      <c r="A73" s="80"/>
      <c r="B73" s="80"/>
      <c r="C73" s="80"/>
      <c r="D73" s="18"/>
      <c r="E73" s="18"/>
      <c r="F73" s="18"/>
      <c r="G73" s="18"/>
      <c r="H73" s="18"/>
      <c r="I73" s="18"/>
      <c r="J73" s="18"/>
      <c r="K73" s="18"/>
    </row>
    <row r="74" spans="1:11" ht="20.25" x14ac:dyDescent="0.3">
      <c r="A74" s="167"/>
      <c r="B74" s="167"/>
      <c r="C74" s="18"/>
      <c r="D74" s="167"/>
      <c r="E74" s="167"/>
      <c r="F74" s="18"/>
      <c r="G74" s="18"/>
      <c r="H74" s="18"/>
      <c r="I74" s="167"/>
      <c r="J74" s="167"/>
      <c r="K74" s="18"/>
    </row>
    <row r="75" spans="1:11" x14ac:dyDescent="0.25">
      <c r="A75" s="21"/>
      <c r="B75" s="21"/>
      <c r="C75" s="7"/>
      <c r="D75" s="7"/>
      <c r="E75" s="7"/>
      <c r="F75" s="7"/>
      <c r="G75" s="7"/>
      <c r="H75" s="7"/>
      <c r="I75" s="7"/>
      <c r="J75" s="7"/>
      <c r="K75" s="7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10"/>
      <c r="B81" s="10"/>
      <c r="C81" s="11"/>
      <c r="D81" s="11"/>
      <c r="E81" s="11"/>
      <c r="F81" s="11"/>
      <c r="G81" s="11"/>
      <c r="H81" s="11"/>
      <c r="I81" s="52"/>
      <c r="J81"/>
      <c r="K81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52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52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52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52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52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52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52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52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11"/>
      <c r="J90" s="11"/>
      <c r="K90" s="11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I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I192" s="11"/>
    </row>
  </sheetData>
  <mergeCells count="74">
    <mergeCell ref="A7:K7"/>
    <mergeCell ref="H2:J2"/>
    <mergeCell ref="H3:J3"/>
    <mergeCell ref="A4:K4"/>
    <mergeCell ref="A5:K5"/>
    <mergeCell ref="A6:K6"/>
    <mergeCell ref="A9:A10"/>
    <mergeCell ref="B9:C10"/>
    <mergeCell ref="D9:D10"/>
    <mergeCell ref="E9:K9"/>
    <mergeCell ref="B11:C11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35:C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7:C47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60:B61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B59"/>
    <mergeCell ref="I68:J68"/>
    <mergeCell ref="D69:E69"/>
    <mergeCell ref="B62:C62"/>
    <mergeCell ref="I67:J67"/>
    <mergeCell ref="A63:K63"/>
    <mergeCell ref="A67:B67"/>
    <mergeCell ref="D67:E67"/>
    <mergeCell ref="I69:K69"/>
    <mergeCell ref="D71:E71"/>
    <mergeCell ref="A72:B72"/>
    <mergeCell ref="D72:E72"/>
    <mergeCell ref="I72:J72"/>
    <mergeCell ref="A74:B74"/>
    <mergeCell ref="D74:E74"/>
    <mergeCell ref="I74:J74"/>
  </mergeCells>
  <conditionalFormatting sqref="E62:K62 F12:K12 E13:K20 H60:K61 E26:K32 E51:K57">
    <cfRule type="cellIs" dxfId="453" priority="77" stopIfTrue="1" operator="between">
      <formula>0</formula>
      <formula>0.5</formula>
    </cfRule>
    <cfRule type="cellIs" dxfId="452" priority="78" stopIfTrue="1" operator="between">
      <formula>0</formula>
      <formula>99999999999999</formula>
    </cfRule>
    <cfRule type="cellIs" dxfId="451" priority="79" stopIfTrue="1" operator="lessThan">
      <formula>0</formula>
    </cfRule>
  </conditionalFormatting>
  <conditionalFormatting sqref="F59 H58:K59">
    <cfRule type="cellIs" dxfId="450" priority="74" stopIfTrue="1" operator="between">
      <formula>0</formula>
      <formula>0.5</formula>
    </cfRule>
    <cfRule type="cellIs" dxfId="449" priority="75" stopIfTrue="1" operator="between">
      <formula>0</formula>
      <formula>99999999999999</formula>
    </cfRule>
    <cfRule type="cellIs" dxfId="448" priority="76" stopIfTrue="1" operator="lessThan">
      <formula>0</formula>
    </cfRule>
  </conditionalFormatting>
  <conditionalFormatting sqref="E24:G24">
    <cfRule type="cellIs" dxfId="447" priority="13" stopIfTrue="1" operator="between">
      <formula>0</formula>
      <formula>0.5</formula>
    </cfRule>
    <cfRule type="cellIs" dxfId="446" priority="14" stopIfTrue="1" operator="between">
      <formula>0</formula>
      <formula>99999999999999</formula>
    </cfRule>
    <cfRule type="cellIs" dxfId="445" priority="15" stopIfTrue="1" operator="lessThan">
      <formula>0</formula>
    </cfRule>
  </conditionalFormatting>
  <conditionalFormatting sqref="F35:F48">
    <cfRule type="cellIs" dxfId="444" priority="10" stopIfTrue="1" operator="between">
      <formula>0</formula>
      <formula>0.5</formula>
    </cfRule>
    <cfRule type="cellIs" dxfId="443" priority="11" stopIfTrue="1" operator="between">
      <formula>0</formula>
      <formula>99999999999999</formula>
    </cfRule>
    <cfRule type="cellIs" dxfId="442" priority="12" stopIfTrue="1" operator="lessThan">
      <formula>0</formula>
    </cfRule>
  </conditionalFormatting>
  <conditionalFormatting sqref="I25:K25">
    <cfRule type="cellIs" dxfId="441" priority="7" stopIfTrue="1" operator="between">
      <formula>0</formula>
      <formula>0.5</formula>
    </cfRule>
    <cfRule type="cellIs" dxfId="440" priority="8" stopIfTrue="1" operator="between">
      <formula>0</formula>
      <formula>99999999999999</formula>
    </cfRule>
    <cfRule type="cellIs" dxfId="439" priority="9" stopIfTrue="1" operator="lessThan">
      <formula>0</formula>
    </cfRule>
  </conditionalFormatting>
  <conditionalFormatting sqref="H25">
    <cfRule type="cellIs" dxfId="438" priority="4" stopIfTrue="1" operator="between">
      <formula>0</formula>
      <formula>0.5</formula>
    </cfRule>
    <cfRule type="cellIs" dxfId="437" priority="5" stopIfTrue="1" operator="between">
      <formula>0</formula>
      <formula>99999999999999</formula>
    </cfRule>
    <cfRule type="cellIs" dxfId="436" priority="6" stopIfTrue="1" operator="lessThan">
      <formula>0</formula>
    </cfRule>
  </conditionalFormatting>
  <conditionalFormatting sqref="E25:G25">
    <cfRule type="cellIs" dxfId="435" priority="1" stopIfTrue="1" operator="between">
      <formula>0</formula>
      <formula>0.5</formula>
    </cfRule>
    <cfRule type="cellIs" dxfId="434" priority="2" stopIfTrue="1" operator="between">
      <formula>0</formula>
      <formula>99999999999999</formula>
    </cfRule>
    <cfRule type="cellIs" dxfId="433" priority="3" stopIfTrue="1" operator="lessThan">
      <formula>0</formula>
    </cfRule>
  </conditionalFormatting>
  <conditionalFormatting sqref="F60:F61">
    <cfRule type="cellIs" dxfId="432" priority="70" stopIfTrue="1" operator="between">
      <formula>0</formula>
      <formula>0.5</formula>
    </cfRule>
    <cfRule type="cellIs" dxfId="431" priority="71" stopIfTrue="1" operator="between">
      <formula>0</formula>
      <formula>99999999999999</formula>
    </cfRule>
    <cfRule type="cellIs" dxfId="430" priority="72" stopIfTrue="1" operator="lessThan">
      <formula>0</formula>
    </cfRule>
  </conditionalFormatting>
  <conditionalFormatting sqref="H43:I48 H40:K42 K43 K45:K48 H39:I39 E49:K50 G35:K38 G40:G48 E35:E48 E33:K34">
    <cfRule type="cellIs" dxfId="429" priority="67" stopIfTrue="1" operator="between">
      <formula>0</formula>
      <formula>0.5</formula>
    </cfRule>
    <cfRule type="cellIs" dxfId="428" priority="68" stopIfTrue="1" operator="between">
      <formula>0</formula>
      <formula>99999999999999</formula>
    </cfRule>
    <cfRule type="cellIs" dxfId="427" priority="69" stopIfTrue="1" operator="lessThan">
      <formula>0</formula>
    </cfRule>
  </conditionalFormatting>
  <conditionalFormatting sqref="E38:E42 H38:K38 H40:K42 H39:I39">
    <cfRule type="cellIs" dxfId="426" priority="64" stopIfTrue="1" operator="between">
      <formula>0</formula>
      <formula>0.5</formula>
    </cfRule>
    <cfRule type="cellIs" dxfId="425" priority="65" stopIfTrue="1" operator="between">
      <formula>0</formula>
      <formula>99999999999999</formula>
    </cfRule>
    <cfRule type="cellIs" dxfId="424" priority="66" stopIfTrue="1" operator="lessThan">
      <formula>0</formula>
    </cfRule>
  </conditionalFormatting>
  <conditionalFormatting sqref="E38:E42 H38:K38 H40:K42 H39:I39">
    <cfRule type="cellIs" dxfId="423" priority="61" stopIfTrue="1" operator="between">
      <formula>0</formula>
      <formula>0.5</formula>
    </cfRule>
    <cfRule type="cellIs" dxfId="422" priority="62" stopIfTrue="1" operator="between">
      <formula>0</formula>
      <formula>99999999999999</formula>
    </cfRule>
    <cfRule type="cellIs" dxfId="421" priority="63" stopIfTrue="1" operator="lessThan">
      <formula>0</formula>
    </cfRule>
  </conditionalFormatting>
  <conditionalFormatting sqref="J43 J45:J47">
    <cfRule type="cellIs" dxfId="420" priority="58" stopIfTrue="1" operator="between">
      <formula>0</formula>
      <formula>0.5</formula>
    </cfRule>
    <cfRule type="cellIs" dxfId="419" priority="59" stopIfTrue="1" operator="between">
      <formula>0</formula>
      <formula>99999999999999</formula>
    </cfRule>
    <cfRule type="cellIs" dxfId="418" priority="60" stopIfTrue="1" operator="lessThan">
      <formula>0</formula>
    </cfRule>
  </conditionalFormatting>
  <conditionalFormatting sqref="J43 J45:J47">
    <cfRule type="cellIs" dxfId="417" priority="55" stopIfTrue="1" operator="between">
      <formula>0</formula>
      <formula>0.5</formula>
    </cfRule>
    <cfRule type="cellIs" dxfId="416" priority="56" stopIfTrue="1" operator="between">
      <formula>0</formula>
      <formula>99999999999999</formula>
    </cfRule>
    <cfRule type="cellIs" dxfId="415" priority="57" stopIfTrue="1" operator="lessThan">
      <formula>0</formula>
    </cfRule>
  </conditionalFormatting>
  <conditionalFormatting sqref="J43 J45:J47">
    <cfRule type="cellIs" dxfId="414" priority="52" stopIfTrue="1" operator="between">
      <formula>0</formula>
      <formula>0.5</formula>
    </cfRule>
    <cfRule type="cellIs" dxfId="413" priority="53" stopIfTrue="1" operator="between">
      <formula>0</formula>
      <formula>99999999999999</formula>
    </cfRule>
    <cfRule type="cellIs" dxfId="412" priority="54" stopIfTrue="1" operator="lessThan">
      <formula>0</formula>
    </cfRule>
  </conditionalFormatting>
  <conditionalFormatting sqref="J48">
    <cfRule type="cellIs" dxfId="411" priority="49" stopIfTrue="1" operator="between">
      <formula>0</formula>
      <formula>0.5</formula>
    </cfRule>
    <cfRule type="cellIs" dxfId="410" priority="50" stopIfTrue="1" operator="between">
      <formula>0</formula>
      <formula>99999999999999</formula>
    </cfRule>
    <cfRule type="cellIs" dxfId="409" priority="51" stopIfTrue="1" operator="lessThan">
      <formula>0</formula>
    </cfRule>
  </conditionalFormatting>
  <conditionalFormatting sqref="K44">
    <cfRule type="cellIs" dxfId="408" priority="46" stopIfTrue="1" operator="between">
      <formula>0</formula>
      <formula>0.5</formula>
    </cfRule>
    <cfRule type="cellIs" dxfId="407" priority="47" stopIfTrue="1" operator="between">
      <formula>0</formula>
      <formula>99999999999999</formula>
    </cfRule>
    <cfRule type="cellIs" dxfId="406" priority="48" stopIfTrue="1" operator="lessThan">
      <formula>0</formula>
    </cfRule>
  </conditionalFormatting>
  <conditionalFormatting sqref="J44">
    <cfRule type="cellIs" dxfId="405" priority="43" stopIfTrue="1" operator="between">
      <formula>0</formula>
      <formula>0.5</formula>
    </cfRule>
    <cfRule type="cellIs" dxfId="404" priority="44" stopIfTrue="1" operator="between">
      <formula>0</formula>
      <formula>99999999999999</formula>
    </cfRule>
    <cfRule type="cellIs" dxfId="403" priority="45" stopIfTrue="1" operator="lessThan">
      <formula>0</formula>
    </cfRule>
  </conditionalFormatting>
  <conditionalFormatting sqref="J44">
    <cfRule type="cellIs" dxfId="402" priority="40" stopIfTrue="1" operator="between">
      <formula>0</formula>
      <formula>0.5</formula>
    </cfRule>
    <cfRule type="cellIs" dxfId="401" priority="41" stopIfTrue="1" operator="between">
      <formula>0</formula>
      <formula>99999999999999</formula>
    </cfRule>
    <cfRule type="cellIs" dxfId="400" priority="42" stopIfTrue="1" operator="lessThan">
      <formula>0</formula>
    </cfRule>
  </conditionalFormatting>
  <conditionalFormatting sqref="J44">
    <cfRule type="cellIs" dxfId="399" priority="37" stopIfTrue="1" operator="between">
      <formula>0</formula>
      <formula>0.5</formula>
    </cfRule>
    <cfRule type="cellIs" dxfId="398" priority="38" stopIfTrue="1" operator="between">
      <formula>0</formula>
      <formula>99999999999999</formula>
    </cfRule>
    <cfRule type="cellIs" dxfId="397" priority="39" stopIfTrue="1" operator="lessThan">
      <formula>0</formula>
    </cfRule>
  </conditionalFormatting>
  <conditionalFormatting sqref="J39:K39">
    <cfRule type="cellIs" dxfId="396" priority="34" stopIfTrue="1" operator="between">
      <formula>0</formula>
      <formula>0.5</formula>
    </cfRule>
    <cfRule type="cellIs" dxfId="395" priority="35" stopIfTrue="1" operator="between">
      <formula>0</formula>
      <formula>99999999999999</formula>
    </cfRule>
    <cfRule type="cellIs" dxfId="394" priority="36" stopIfTrue="1" operator="lessThan">
      <formula>0</formula>
    </cfRule>
  </conditionalFormatting>
  <conditionalFormatting sqref="H16">
    <cfRule type="expression" dxfId="393" priority="73">
      <formula>"округл($H$15;0)-$H$15&lt;&gt;0"</formula>
    </cfRule>
  </conditionalFormatting>
  <conditionalFormatting sqref="F12:K12">
    <cfRule type="expression" dxfId="392" priority="80">
      <formula>"ОКРУГЛ($E$11;0)-$E$11&lt;&gt;0"</formula>
    </cfRule>
    <cfRule type="colorScale" priority="81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391" priority="31" stopIfTrue="1" operator="between">
      <formula>0</formula>
      <formula>0.5</formula>
    </cfRule>
    <cfRule type="cellIs" dxfId="390" priority="32" stopIfTrue="1" operator="between">
      <formula>0</formula>
      <formula>99999999999999</formula>
    </cfRule>
    <cfRule type="cellIs" dxfId="389" priority="33" stopIfTrue="1" operator="lessThan">
      <formula>0</formula>
    </cfRule>
  </conditionalFormatting>
  <conditionalFormatting sqref="J39:K39">
    <cfRule type="cellIs" dxfId="388" priority="28" stopIfTrue="1" operator="between">
      <formula>0</formula>
      <formula>0.5</formula>
    </cfRule>
    <cfRule type="cellIs" dxfId="387" priority="29" stopIfTrue="1" operator="between">
      <formula>0</formula>
      <formula>99999999999999</formula>
    </cfRule>
    <cfRule type="cellIs" dxfId="386" priority="30" stopIfTrue="1" operator="lessThan">
      <formula>0</formula>
    </cfRule>
  </conditionalFormatting>
  <conditionalFormatting sqref="G39">
    <cfRule type="cellIs" dxfId="385" priority="25" stopIfTrue="1" operator="between">
      <formula>0</formula>
      <formula>0.5</formula>
    </cfRule>
    <cfRule type="cellIs" dxfId="384" priority="26" stopIfTrue="1" operator="between">
      <formula>0</formula>
      <formula>99999999999999</formula>
    </cfRule>
    <cfRule type="cellIs" dxfId="383" priority="27" stopIfTrue="1" operator="lessThan">
      <formula>0</formula>
    </cfRule>
  </conditionalFormatting>
  <conditionalFormatting sqref="E21:K22 K23 I24:K24">
    <cfRule type="cellIs" dxfId="382" priority="22" stopIfTrue="1" operator="between">
      <formula>0</formula>
      <formula>0.5</formula>
    </cfRule>
    <cfRule type="cellIs" dxfId="381" priority="23" stopIfTrue="1" operator="between">
      <formula>0</formula>
      <formula>99999999999999</formula>
    </cfRule>
    <cfRule type="cellIs" dxfId="380" priority="24" stopIfTrue="1" operator="lessThan">
      <formula>0</formula>
    </cfRule>
  </conditionalFormatting>
  <conditionalFormatting sqref="E23:J23">
    <cfRule type="cellIs" dxfId="379" priority="19" stopIfTrue="1" operator="between">
      <formula>0</formula>
      <formula>0.5</formula>
    </cfRule>
    <cfRule type="cellIs" dxfId="378" priority="20" stopIfTrue="1" operator="between">
      <formula>0</formula>
      <formula>99999999999999</formula>
    </cfRule>
    <cfRule type="cellIs" dxfId="377" priority="21" stopIfTrue="1" operator="lessThan">
      <formula>0</formula>
    </cfRule>
  </conditionalFormatting>
  <conditionalFormatting sqref="H24">
    <cfRule type="cellIs" dxfId="376" priority="16" stopIfTrue="1" operator="between">
      <formula>0</formula>
      <formula>0.5</formula>
    </cfRule>
    <cfRule type="cellIs" dxfId="375" priority="17" stopIfTrue="1" operator="between">
      <formula>0</formula>
      <formula>99999999999999</formula>
    </cfRule>
    <cfRule type="cellIs" dxfId="374" priority="18" stopIfTrue="1" operator="lessThan">
      <formula>0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2"/>
  <sheetViews>
    <sheetView zoomScale="55" zoomScaleNormal="55" workbookViewId="0">
      <selection activeCell="E15" sqref="E15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200" t="s">
        <v>0</v>
      </c>
      <c r="I2" s="200"/>
      <c r="J2" s="200"/>
      <c r="K2" s="2"/>
    </row>
    <row r="3" spans="1:11" ht="40.5" customHeight="1" x14ac:dyDescent="0.25">
      <c r="H3" s="201" t="s">
        <v>1</v>
      </c>
      <c r="I3" s="201"/>
      <c r="J3" s="201"/>
      <c r="K3" s="3"/>
    </row>
    <row r="4" spans="1:11" x14ac:dyDescent="0.25">
      <c r="A4" s="202" t="s">
        <v>2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</row>
    <row r="5" spans="1:11" x14ac:dyDescent="0.25">
      <c r="A5" s="202" t="s">
        <v>3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</row>
    <row r="6" spans="1:11" ht="15.75" customHeight="1" x14ac:dyDescent="0.25">
      <c r="A6" s="199" t="s">
        <v>102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</row>
    <row r="7" spans="1:11" ht="15.75" customHeight="1" x14ac:dyDescent="0.25">
      <c r="A7" s="199" t="str">
        <f>'[4] Баланс'!A7:K7</f>
        <v>за сентябрь 2023 г.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</row>
    <row r="8" spans="1:11" ht="15.75" customHeight="1" x14ac:dyDescent="0.25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</row>
    <row r="9" spans="1:11" ht="15.75" customHeight="1" x14ac:dyDescent="0.25">
      <c r="A9" s="173" t="s">
        <v>4</v>
      </c>
      <c r="B9" s="186" t="s">
        <v>5</v>
      </c>
      <c r="C9" s="187"/>
      <c r="D9" s="190" t="s">
        <v>6</v>
      </c>
      <c r="E9" s="192" t="s">
        <v>7</v>
      </c>
      <c r="F9" s="193"/>
      <c r="G9" s="193"/>
      <c r="H9" s="193"/>
      <c r="I9" s="193"/>
      <c r="J9" s="193"/>
      <c r="K9" s="194"/>
    </row>
    <row r="10" spans="1:11" ht="51" customHeight="1" x14ac:dyDescent="0.25">
      <c r="A10" s="174"/>
      <c r="B10" s="188"/>
      <c r="C10" s="189"/>
      <c r="D10" s="191"/>
      <c r="E10" s="54" t="s">
        <v>8</v>
      </c>
      <c r="F10" s="54" t="s">
        <v>9</v>
      </c>
      <c r="G10" s="54" t="s">
        <v>10</v>
      </c>
      <c r="H10" s="54" t="s">
        <v>11</v>
      </c>
      <c r="I10" s="54" t="s">
        <v>12</v>
      </c>
      <c r="J10" s="54" t="s">
        <v>13</v>
      </c>
      <c r="K10" s="54" t="s">
        <v>14</v>
      </c>
    </row>
    <row r="11" spans="1:11" x14ac:dyDescent="0.25">
      <c r="A11" s="56">
        <v>1</v>
      </c>
      <c r="B11" s="195">
        <v>2</v>
      </c>
      <c r="C11" s="196"/>
      <c r="D11" s="92">
        <v>3</v>
      </c>
      <c r="E11" s="22">
        <v>4</v>
      </c>
      <c r="F11" s="22">
        <v>5</v>
      </c>
      <c r="G11" s="54">
        <v>6</v>
      </c>
      <c r="H11" s="54">
        <v>7</v>
      </c>
      <c r="I11" s="54">
        <v>8</v>
      </c>
      <c r="J11" s="54">
        <v>9</v>
      </c>
      <c r="K11" s="54">
        <v>10</v>
      </c>
    </row>
    <row r="12" spans="1:11" ht="33.75" customHeight="1" x14ac:dyDescent="0.25">
      <c r="A12" s="23">
        <v>1</v>
      </c>
      <c r="B12" s="169" t="s">
        <v>15</v>
      </c>
      <c r="C12" s="170"/>
      <c r="D12" s="24" t="s">
        <v>16</v>
      </c>
      <c r="E12" s="43">
        <v>52346808</v>
      </c>
      <c r="F12" s="43"/>
      <c r="G12" s="43">
        <v>52346808</v>
      </c>
      <c r="H12" s="43">
        <v>14054573</v>
      </c>
      <c r="I12" s="43">
        <v>0</v>
      </c>
      <c r="J12" s="43">
        <v>38292235</v>
      </c>
      <c r="K12" s="43">
        <v>0</v>
      </c>
    </row>
    <row r="13" spans="1:11" ht="33.75" customHeight="1" x14ac:dyDescent="0.25">
      <c r="A13" s="25" t="s">
        <v>17</v>
      </c>
      <c r="B13" s="182" t="s">
        <v>111</v>
      </c>
      <c r="C13" s="183"/>
      <c r="D13" s="26" t="s">
        <v>16</v>
      </c>
      <c r="E13" s="44">
        <v>33051976</v>
      </c>
      <c r="F13" s="44"/>
      <c r="G13" s="44">
        <v>33051976</v>
      </c>
      <c r="H13" s="44">
        <v>6175988</v>
      </c>
      <c r="I13" s="44">
        <v>0</v>
      </c>
      <c r="J13" s="44">
        <v>26875988</v>
      </c>
      <c r="K13" s="44">
        <v>0</v>
      </c>
    </row>
    <row r="14" spans="1:11" ht="33.75" customHeight="1" x14ac:dyDescent="0.25">
      <c r="A14" s="27" t="s">
        <v>18</v>
      </c>
      <c r="B14" s="180" t="s">
        <v>112</v>
      </c>
      <c r="C14" s="181"/>
      <c r="D14" s="24" t="s">
        <v>16</v>
      </c>
      <c r="E14" s="45">
        <v>17134219</v>
      </c>
      <c r="F14" s="45"/>
      <c r="G14" s="45">
        <v>17134219</v>
      </c>
      <c r="H14" s="45">
        <v>0</v>
      </c>
      <c r="I14" s="45">
        <v>0</v>
      </c>
      <c r="J14" s="45">
        <v>17134219</v>
      </c>
      <c r="K14" s="45"/>
    </row>
    <row r="15" spans="1:11" ht="33.75" customHeight="1" x14ac:dyDescent="0.25">
      <c r="A15" s="27" t="s">
        <v>19</v>
      </c>
      <c r="B15" s="180" t="s">
        <v>113</v>
      </c>
      <c r="C15" s="181"/>
      <c r="D15" s="24" t="s">
        <v>16</v>
      </c>
      <c r="E15" s="45">
        <v>9633568</v>
      </c>
      <c r="F15" s="45"/>
      <c r="G15" s="45">
        <v>9633568</v>
      </c>
      <c r="H15" s="45">
        <v>0</v>
      </c>
      <c r="I15" s="45">
        <v>0</v>
      </c>
      <c r="J15" s="45">
        <v>9633568</v>
      </c>
      <c r="K15" s="45">
        <v>0</v>
      </c>
    </row>
    <row r="16" spans="1:11" ht="33.75" customHeight="1" x14ac:dyDescent="0.25">
      <c r="A16" s="27" t="s">
        <v>20</v>
      </c>
      <c r="B16" s="180" t="s">
        <v>114</v>
      </c>
      <c r="C16" s="181"/>
      <c r="D16" s="24" t="s">
        <v>16</v>
      </c>
      <c r="E16" s="45">
        <v>6175988</v>
      </c>
      <c r="F16" s="45"/>
      <c r="G16" s="45">
        <v>6175988</v>
      </c>
      <c r="H16" s="45">
        <v>6175988</v>
      </c>
      <c r="I16" s="45">
        <v>0</v>
      </c>
      <c r="J16" s="45">
        <v>0</v>
      </c>
      <c r="K16" s="45">
        <v>0</v>
      </c>
    </row>
    <row r="17" spans="1:11" ht="33.75" customHeight="1" x14ac:dyDescent="0.25">
      <c r="A17" s="28" t="s">
        <v>21</v>
      </c>
      <c r="B17" s="197" t="s">
        <v>133</v>
      </c>
      <c r="C17" s="198"/>
      <c r="D17" s="29" t="s">
        <v>16</v>
      </c>
      <c r="E17" s="46">
        <v>108201</v>
      </c>
      <c r="F17" s="46"/>
      <c r="G17" s="46">
        <v>108201</v>
      </c>
      <c r="H17" s="46">
        <v>0</v>
      </c>
      <c r="I17" s="46">
        <v>0</v>
      </c>
      <c r="J17" s="46">
        <v>108201</v>
      </c>
      <c r="K17" s="46">
        <v>0</v>
      </c>
    </row>
    <row r="18" spans="1:11" ht="33.75" customHeight="1" x14ac:dyDescent="0.25">
      <c r="A18" s="25" t="s">
        <v>22</v>
      </c>
      <c r="B18" s="182" t="s">
        <v>23</v>
      </c>
      <c r="C18" s="183"/>
      <c r="D18" s="26" t="s">
        <v>16</v>
      </c>
      <c r="E18" s="44">
        <v>1288741</v>
      </c>
      <c r="F18" s="44"/>
      <c r="G18" s="44">
        <v>1288741</v>
      </c>
      <c r="H18" s="44">
        <v>1288741</v>
      </c>
      <c r="I18" s="44">
        <v>0</v>
      </c>
      <c r="J18" s="44">
        <v>0</v>
      </c>
      <c r="K18" s="44">
        <v>0</v>
      </c>
    </row>
    <row r="19" spans="1:11" ht="33.75" customHeight="1" x14ac:dyDescent="0.25">
      <c r="A19" s="27" t="s">
        <v>24</v>
      </c>
      <c r="B19" s="180" t="s">
        <v>25</v>
      </c>
      <c r="C19" s="181"/>
      <c r="D19" s="24" t="s">
        <v>16</v>
      </c>
      <c r="E19" s="45">
        <v>0</v>
      </c>
      <c r="F19" s="45"/>
      <c r="G19" s="45">
        <v>0</v>
      </c>
      <c r="H19" s="45">
        <v>0</v>
      </c>
      <c r="I19" s="45">
        <v>0</v>
      </c>
      <c r="J19" s="45">
        <v>0</v>
      </c>
      <c r="K19" s="45">
        <v>0</v>
      </c>
    </row>
    <row r="20" spans="1:11" ht="33.75" customHeight="1" x14ac:dyDescent="0.25">
      <c r="A20" s="27" t="s">
        <v>26</v>
      </c>
      <c r="B20" s="180" t="s">
        <v>27</v>
      </c>
      <c r="C20" s="181"/>
      <c r="D20" s="24" t="s">
        <v>16</v>
      </c>
      <c r="E20" s="45">
        <v>1288741</v>
      </c>
      <c r="F20" s="45"/>
      <c r="G20" s="45">
        <v>1288741</v>
      </c>
      <c r="H20" s="45">
        <v>1288741</v>
      </c>
      <c r="I20" s="45">
        <v>0</v>
      </c>
      <c r="J20" s="45">
        <v>0</v>
      </c>
      <c r="K20" s="45">
        <v>0</v>
      </c>
    </row>
    <row r="21" spans="1:11" ht="33.75" customHeight="1" x14ac:dyDescent="0.25">
      <c r="A21" s="25" t="s">
        <v>28</v>
      </c>
      <c r="B21" s="182" t="s">
        <v>29</v>
      </c>
      <c r="C21" s="183"/>
      <c r="D21" s="26" t="s">
        <v>16</v>
      </c>
      <c r="E21" s="40">
        <v>2064754</v>
      </c>
      <c r="F21" s="40"/>
      <c r="G21" s="40">
        <v>2064754</v>
      </c>
      <c r="H21" s="40">
        <v>825044</v>
      </c>
      <c r="I21" s="40">
        <v>0</v>
      </c>
      <c r="J21" s="40">
        <v>1239710</v>
      </c>
      <c r="K21" s="40">
        <v>0</v>
      </c>
    </row>
    <row r="22" spans="1:11" ht="33.75" customHeight="1" x14ac:dyDescent="0.25">
      <c r="A22" s="27" t="s">
        <v>30</v>
      </c>
      <c r="B22" s="180" t="s">
        <v>31</v>
      </c>
      <c r="C22" s="181"/>
      <c r="D22" s="24" t="s">
        <v>16</v>
      </c>
      <c r="E22" s="41">
        <v>517591</v>
      </c>
      <c r="F22" s="41"/>
      <c r="G22" s="41">
        <v>517591</v>
      </c>
      <c r="H22" s="41">
        <v>0</v>
      </c>
      <c r="I22" s="41">
        <v>0</v>
      </c>
      <c r="J22" s="41">
        <v>517591</v>
      </c>
      <c r="K22" s="41">
        <v>0</v>
      </c>
    </row>
    <row r="23" spans="1:11" ht="33.75" customHeight="1" x14ac:dyDescent="0.25">
      <c r="A23" s="27" t="s">
        <v>32</v>
      </c>
      <c r="B23" s="180" t="s">
        <v>110</v>
      </c>
      <c r="C23" s="181"/>
      <c r="D23" s="24" t="s">
        <v>16</v>
      </c>
      <c r="E23" s="42">
        <v>722119</v>
      </c>
      <c r="F23" s="42"/>
      <c r="G23" s="42">
        <v>722119</v>
      </c>
      <c r="H23" s="42">
        <v>0</v>
      </c>
      <c r="I23" s="42">
        <v>0</v>
      </c>
      <c r="J23" s="42">
        <v>722119</v>
      </c>
      <c r="K23" s="41">
        <v>0</v>
      </c>
    </row>
    <row r="24" spans="1:11" ht="33.75" customHeight="1" x14ac:dyDescent="0.25">
      <c r="A24" s="27" t="s">
        <v>33</v>
      </c>
      <c r="B24" s="180" t="s">
        <v>120</v>
      </c>
      <c r="C24" s="181"/>
      <c r="D24" s="24" t="s">
        <v>16</v>
      </c>
      <c r="E24" s="42">
        <v>825044</v>
      </c>
      <c r="F24" s="42"/>
      <c r="G24" s="42">
        <v>825044</v>
      </c>
      <c r="H24" s="42">
        <v>825044</v>
      </c>
      <c r="I24" s="41">
        <v>0</v>
      </c>
      <c r="J24" s="41">
        <v>0</v>
      </c>
      <c r="K24" s="41">
        <v>0</v>
      </c>
    </row>
    <row r="25" spans="1:11" ht="33.75" customHeight="1" x14ac:dyDescent="0.25">
      <c r="A25" s="27"/>
      <c r="B25" s="180" t="s">
        <v>125</v>
      </c>
      <c r="C25" s="181"/>
      <c r="D25" s="24"/>
      <c r="E25" s="42">
        <v>0</v>
      </c>
      <c r="F25" s="42"/>
      <c r="G25" s="42">
        <v>0</v>
      </c>
      <c r="H25" s="42"/>
      <c r="I25" s="41"/>
      <c r="J25" s="41"/>
      <c r="K25" s="41"/>
    </row>
    <row r="26" spans="1:11" ht="33.75" customHeight="1" x14ac:dyDescent="0.25">
      <c r="A26" s="25" t="s">
        <v>34</v>
      </c>
      <c r="B26" s="182" t="s">
        <v>35</v>
      </c>
      <c r="C26" s="183"/>
      <c r="D26" s="26" t="s">
        <v>16</v>
      </c>
      <c r="E26" s="44">
        <v>15941337</v>
      </c>
      <c r="F26" s="44"/>
      <c r="G26" s="44">
        <v>15941337</v>
      </c>
      <c r="H26" s="44">
        <v>5764800</v>
      </c>
      <c r="I26" s="44">
        <v>0</v>
      </c>
      <c r="J26" s="44">
        <v>10176537</v>
      </c>
      <c r="K26" s="44">
        <v>0</v>
      </c>
    </row>
    <row r="27" spans="1:11" ht="33.75" customHeight="1" x14ac:dyDescent="0.25">
      <c r="A27" s="27" t="s">
        <v>36</v>
      </c>
      <c r="B27" s="169" t="s">
        <v>37</v>
      </c>
      <c r="C27" s="170"/>
      <c r="D27" s="24" t="s">
        <v>16</v>
      </c>
      <c r="E27" s="45">
        <v>13907867</v>
      </c>
      <c r="F27" s="45"/>
      <c r="G27" s="45">
        <v>13907867</v>
      </c>
      <c r="H27" s="45">
        <v>5764800</v>
      </c>
      <c r="I27" s="45">
        <v>0</v>
      </c>
      <c r="J27" s="45">
        <v>8143067</v>
      </c>
      <c r="K27" s="45">
        <v>0</v>
      </c>
    </row>
    <row r="28" spans="1:11" ht="33.75" customHeight="1" x14ac:dyDescent="0.25">
      <c r="A28" s="27" t="s">
        <v>38</v>
      </c>
      <c r="B28" s="169" t="s">
        <v>39</v>
      </c>
      <c r="C28" s="170"/>
      <c r="D28" s="24" t="s">
        <v>16</v>
      </c>
      <c r="E28" s="45">
        <v>161664</v>
      </c>
      <c r="F28" s="45"/>
      <c r="G28" s="45">
        <v>161664</v>
      </c>
      <c r="H28" s="45"/>
      <c r="I28" s="45"/>
      <c r="J28" s="45">
        <v>161664</v>
      </c>
      <c r="K28" s="45"/>
    </row>
    <row r="29" spans="1:11" ht="33.75" customHeight="1" x14ac:dyDescent="0.25">
      <c r="A29" s="27" t="s">
        <v>40</v>
      </c>
      <c r="B29" s="169" t="s">
        <v>127</v>
      </c>
      <c r="C29" s="170"/>
      <c r="D29" s="24" t="s">
        <v>16</v>
      </c>
      <c r="E29" s="45">
        <v>704203</v>
      </c>
      <c r="F29" s="45"/>
      <c r="G29" s="45">
        <v>704203</v>
      </c>
      <c r="H29" s="45">
        <v>0</v>
      </c>
      <c r="I29" s="45">
        <v>0</v>
      </c>
      <c r="J29" s="45">
        <v>704203</v>
      </c>
      <c r="K29" s="45">
        <v>0</v>
      </c>
    </row>
    <row r="30" spans="1:11" ht="33.75" customHeight="1" x14ac:dyDescent="0.25">
      <c r="A30" s="27" t="s">
        <v>41</v>
      </c>
      <c r="B30" s="169" t="s">
        <v>103</v>
      </c>
      <c r="C30" s="170"/>
      <c r="D30" s="24" t="s">
        <v>16</v>
      </c>
      <c r="E30" s="45">
        <v>389459</v>
      </c>
      <c r="F30" s="45"/>
      <c r="G30" s="45">
        <v>389459</v>
      </c>
      <c r="H30" s="45"/>
      <c r="I30" s="45"/>
      <c r="J30" s="45">
        <v>389459</v>
      </c>
      <c r="K30" s="45"/>
    </row>
    <row r="31" spans="1:11" ht="33.75" customHeight="1" x14ac:dyDescent="0.25">
      <c r="A31" s="27" t="s">
        <v>118</v>
      </c>
      <c r="B31" s="169" t="s">
        <v>119</v>
      </c>
      <c r="C31" s="170"/>
      <c r="D31" s="24" t="s">
        <v>16</v>
      </c>
      <c r="E31" s="45">
        <v>778144</v>
      </c>
      <c r="F31" s="45"/>
      <c r="G31" s="45">
        <v>778144</v>
      </c>
      <c r="H31" s="45"/>
      <c r="I31" s="45"/>
      <c r="J31" s="45">
        <v>778144</v>
      </c>
      <c r="K31" s="45"/>
    </row>
    <row r="32" spans="1:11" ht="33.75" customHeight="1" x14ac:dyDescent="0.25">
      <c r="A32" s="25" t="s">
        <v>42</v>
      </c>
      <c r="B32" s="182" t="s">
        <v>43</v>
      </c>
      <c r="C32" s="183"/>
      <c r="D32" s="26" t="s">
        <v>16</v>
      </c>
      <c r="E32" s="87">
        <v>54465507.234226003</v>
      </c>
      <c r="F32" s="88"/>
      <c r="G32" s="87">
        <v>54465507.234226003</v>
      </c>
      <c r="H32" s="87">
        <v>0</v>
      </c>
      <c r="I32" s="87">
        <v>0</v>
      </c>
      <c r="J32" s="87">
        <v>21999511.670243002</v>
      </c>
      <c r="K32" s="87">
        <v>32465995.563983005</v>
      </c>
    </row>
    <row r="33" spans="1:11" ht="33.75" customHeight="1" x14ac:dyDescent="0.25">
      <c r="A33" s="23" t="s">
        <v>44</v>
      </c>
      <c r="B33" s="169" t="s">
        <v>45</v>
      </c>
      <c r="C33" s="170"/>
      <c r="D33" s="30" t="s">
        <v>16</v>
      </c>
      <c r="E33" s="83">
        <v>52251465.819826007</v>
      </c>
      <c r="F33" s="83"/>
      <c r="G33" s="83">
        <v>52251465.819826007</v>
      </c>
      <c r="H33" s="83">
        <v>0</v>
      </c>
      <c r="I33" s="83">
        <v>0</v>
      </c>
      <c r="J33" s="83">
        <v>20041874.969843</v>
      </c>
      <c r="K33" s="83">
        <v>32209590.849983003</v>
      </c>
    </row>
    <row r="34" spans="1:11" ht="48" customHeight="1" x14ac:dyDescent="0.25">
      <c r="A34" s="23" t="s">
        <v>46</v>
      </c>
      <c r="B34" s="184" t="s">
        <v>115</v>
      </c>
      <c r="C34" s="185"/>
      <c r="D34" s="24" t="s">
        <v>16</v>
      </c>
      <c r="E34" s="83">
        <v>43380678.918176003</v>
      </c>
      <c r="F34" s="83"/>
      <c r="G34" s="83">
        <v>43380678.918176003</v>
      </c>
      <c r="H34" s="84">
        <v>0</v>
      </c>
      <c r="I34" s="84">
        <v>0</v>
      </c>
      <c r="J34" s="83">
        <v>11229186.024193</v>
      </c>
      <c r="K34" s="83">
        <v>32151492.893983003</v>
      </c>
    </row>
    <row r="35" spans="1:11" ht="31.5" customHeight="1" x14ac:dyDescent="0.25">
      <c r="A35" s="27" t="s">
        <v>47</v>
      </c>
      <c r="B35" s="169" t="s">
        <v>48</v>
      </c>
      <c r="C35" s="170"/>
      <c r="D35" s="30" t="s">
        <v>16</v>
      </c>
      <c r="E35" s="83">
        <v>2078167.719391</v>
      </c>
      <c r="F35" s="85"/>
      <c r="G35" s="85">
        <v>2078167.719391</v>
      </c>
      <c r="H35" s="85"/>
      <c r="I35" s="85"/>
      <c r="J35" s="85">
        <v>1456167.3374999999</v>
      </c>
      <c r="K35" s="85">
        <v>622000.38189100008</v>
      </c>
    </row>
    <row r="36" spans="1:11" ht="31.5" customHeight="1" x14ac:dyDescent="0.25">
      <c r="A36" s="27" t="s">
        <v>49</v>
      </c>
      <c r="B36" s="169" t="s">
        <v>50</v>
      </c>
      <c r="C36" s="170"/>
      <c r="D36" s="24" t="s">
        <v>16</v>
      </c>
      <c r="E36" s="83">
        <v>4714579.5672359997</v>
      </c>
      <c r="F36" s="85"/>
      <c r="G36" s="85">
        <v>4714579.5672359997</v>
      </c>
      <c r="H36" s="85">
        <v>0</v>
      </c>
      <c r="I36" s="85"/>
      <c r="J36" s="85">
        <v>1641303.435877</v>
      </c>
      <c r="K36" s="85">
        <v>3073276.1313589998</v>
      </c>
    </row>
    <row r="37" spans="1:11" ht="31.5" customHeight="1" x14ac:dyDescent="0.25">
      <c r="A37" s="27" t="s">
        <v>51</v>
      </c>
      <c r="B37" s="169" t="s">
        <v>52</v>
      </c>
      <c r="C37" s="170"/>
      <c r="D37" s="24" t="s">
        <v>16</v>
      </c>
      <c r="E37" s="83">
        <v>1792598.902463</v>
      </c>
      <c r="F37" s="85"/>
      <c r="G37" s="85">
        <v>1792598.902463</v>
      </c>
      <c r="H37" s="85"/>
      <c r="I37" s="85"/>
      <c r="J37" s="85">
        <v>358092.49553499999</v>
      </c>
      <c r="K37" s="85">
        <v>1434506.406928</v>
      </c>
    </row>
    <row r="38" spans="1:11" ht="31.5" customHeight="1" x14ac:dyDescent="0.25">
      <c r="A38" s="27" t="s">
        <v>53</v>
      </c>
      <c r="B38" s="169" t="s">
        <v>54</v>
      </c>
      <c r="C38" s="170"/>
      <c r="D38" s="24" t="s">
        <v>16</v>
      </c>
      <c r="E38" s="83">
        <v>6135750.3420659993</v>
      </c>
      <c r="F38" s="85"/>
      <c r="G38" s="85">
        <v>6135750.3420659993</v>
      </c>
      <c r="H38" s="85"/>
      <c r="I38" s="85"/>
      <c r="J38" s="85">
        <v>791973.62042399996</v>
      </c>
      <c r="K38" s="85">
        <v>5343776.7216419997</v>
      </c>
    </row>
    <row r="39" spans="1:11" ht="31.5" customHeight="1" x14ac:dyDescent="0.25">
      <c r="A39" s="27" t="s">
        <v>55</v>
      </c>
      <c r="B39" s="169" t="s">
        <v>56</v>
      </c>
      <c r="C39" s="170"/>
      <c r="D39" s="24" t="s">
        <v>16</v>
      </c>
      <c r="E39" s="83">
        <v>12271229.117211001</v>
      </c>
      <c r="F39" s="85"/>
      <c r="G39" s="86">
        <v>12271229.117211001</v>
      </c>
      <c r="H39" s="85"/>
      <c r="I39" s="85"/>
      <c r="J39" s="86">
        <v>1316616.5221580002</v>
      </c>
      <c r="K39" s="86">
        <v>10954612.595053</v>
      </c>
    </row>
    <row r="40" spans="1:11" ht="31.5" customHeight="1" x14ac:dyDescent="0.25">
      <c r="A40" s="27" t="s">
        <v>57</v>
      </c>
      <c r="B40" s="169" t="s">
        <v>58</v>
      </c>
      <c r="C40" s="170"/>
      <c r="D40" s="24" t="s">
        <v>16</v>
      </c>
      <c r="E40" s="83">
        <v>1443052.7247910001</v>
      </c>
      <c r="F40" s="85"/>
      <c r="G40" s="85">
        <v>1443052.7247910001</v>
      </c>
      <c r="H40" s="85">
        <v>0</v>
      </c>
      <c r="I40" s="85"/>
      <c r="J40" s="85">
        <v>485785.19919100002</v>
      </c>
      <c r="K40" s="85">
        <v>957267.52560000005</v>
      </c>
    </row>
    <row r="41" spans="1:11" ht="31.5" customHeight="1" x14ac:dyDescent="0.25">
      <c r="A41" s="27" t="s">
        <v>59</v>
      </c>
      <c r="B41" s="169" t="s">
        <v>60</v>
      </c>
      <c r="C41" s="170"/>
      <c r="D41" s="24" t="s">
        <v>16</v>
      </c>
      <c r="E41" s="83">
        <v>611286.42526000005</v>
      </c>
      <c r="F41" s="85"/>
      <c r="G41" s="85">
        <v>611286.42526000005</v>
      </c>
      <c r="H41" s="85"/>
      <c r="I41" s="85"/>
      <c r="J41" s="85">
        <v>493807.08526000002</v>
      </c>
      <c r="K41" s="85">
        <v>117479.34</v>
      </c>
    </row>
    <row r="42" spans="1:11" ht="31.5" customHeight="1" x14ac:dyDescent="0.25">
      <c r="A42" s="27" t="s">
        <v>61</v>
      </c>
      <c r="B42" s="169" t="s">
        <v>126</v>
      </c>
      <c r="C42" s="170"/>
      <c r="D42" s="24" t="s">
        <v>16</v>
      </c>
      <c r="E42" s="83">
        <v>4282838.3448080001</v>
      </c>
      <c r="F42" s="85"/>
      <c r="G42" s="85">
        <v>4282838.3448080001</v>
      </c>
      <c r="H42" s="85"/>
      <c r="I42" s="85"/>
      <c r="J42" s="85">
        <v>1388840.8976400001</v>
      </c>
      <c r="K42" s="85">
        <v>2893997.447168</v>
      </c>
    </row>
    <row r="43" spans="1:11" ht="31.5" customHeight="1" x14ac:dyDescent="0.25">
      <c r="A43" s="27" t="s">
        <v>62</v>
      </c>
      <c r="B43" s="169" t="s">
        <v>63</v>
      </c>
      <c r="C43" s="170"/>
      <c r="D43" s="24" t="s">
        <v>16</v>
      </c>
      <c r="E43" s="83">
        <v>1322225.4039500002</v>
      </c>
      <c r="F43" s="85"/>
      <c r="G43" s="85">
        <v>1322225.4039500002</v>
      </c>
      <c r="H43" s="85"/>
      <c r="I43" s="85"/>
      <c r="J43" s="85">
        <v>148732.88675000001</v>
      </c>
      <c r="K43" s="85">
        <v>1173492.5172000001</v>
      </c>
    </row>
    <row r="44" spans="1:11" ht="31.5" customHeight="1" x14ac:dyDescent="0.25">
      <c r="A44" s="27" t="s">
        <v>64</v>
      </c>
      <c r="B44" s="169" t="s">
        <v>65</v>
      </c>
      <c r="C44" s="170"/>
      <c r="D44" s="24" t="s">
        <v>16</v>
      </c>
      <c r="E44" s="83">
        <v>6586021.3321049996</v>
      </c>
      <c r="F44" s="85"/>
      <c r="G44" s="85">
        <v>6586021.3321049996</v>
      </c>
      <c r="H44" s="85"/>
      <c r="I44" s="85"/>
      <c r="J44" s="86">
        <v>2637478.5010520001</v>
      </c>
      <c r="K44" s="86">
        <v>3948542.8310529999</v>
      </c>
    </row>
    <row r="45" spans="1:11" ht="31.5" customHeight="1" x14ac:dyDescent="0.25">
      <c r="A45" s="27" t="s">
        <v>66</v>
      </c>
      <c r="B45" s="169" t="s">
        <v>135</v>
      </c>
      <c r="C45" s="170"/>
      <c r="D45" s="24" t="s">
        <v>16</v>
      </c>
      <c r="E45" s="83">
        <v>0</v>
      </c>
      <c r="F45" s="85"/>
      <c r="G45" s="85">
        <v>0</v>
      </c>
      <c r="H45" s="85"/>
      <c r="I45" s="85"/>
      <c r="J45" s="85"/>
      <c r="K45" s="85"/>
    </row>
    <row r="46" spans="1:11" ht="31.5" customHeight="1" x14ac:dyDescent="0.25">
      <c r="A46" s="27" t="s">
        <v>67</v>
      </c>
      <c r="B46" s="169" t="s">
        <v>122</v>
      </c>
      <c r="C46" s="170"/>
      <c r="D46" s="24" t="s">
        <v>16</v>
      </c>
      <c r="E46" s="83">
        <v>55413.417000000001</v>
      </c>
      <c r="F46" s="85"/>
      <c r="G46" s="85">
        <v>55413.417000000001</v>
      </c>
      <c r="H46" s="85"/>
      <c r="I46" s="85"/>
      <c r="J46" s="85">
        <v>14084</v>
      </c>
      <c r="K46" s="85">
        <v>41329.417000000001</v>
      </c>
    </row>
    <row r="47" spans="1:11" ht="31.5" customHeight="1" x14ac:dyDescent="0.25">
      <c r="A47" s="27" t="s">
        <v>124</v>
      </c>
      <c r="B47" s="169" t="s">
        <v>123</v>
      </c>
      <c r="C47" s="170"/>
      <c r="D47" s="24" t="s">
        <v>16</v>
      </c>
      <c r="E47" s="83">
        <v>2087515.6218949999</v>
      </c>
      <c r="F47" s="85"/>
      <c r="G47" s="85">
        <v>2087515.6218949999</v>
      </c>
      <c r="H47" s="85"/>
      <c r="I47" s="85"/>
      <c r="J47" s="85">
        <v>496304.04280599998</v>
      </c>
      <c r="K47" s="85">
        <v>1591211.5790889999</v>
      </c>
    </row>
    <row r="48" spans="1:11" ht="31.5" customHeight="1" x14ac:dyDescent="0.25">
      <c r="A48" s="23" t="s">
        <v>68</v>
      </c>
      <c r="B48" s="169" t="s">
        <v>106</v>
      </c>
      <c r="C48" s="170"/>
      <c r="D48" s="24" t="s">
        <v>16</v>
      </c>
      <c r="E48" s="83">
        <v>8870786.9016500004</v>
      </c>
      <c r="F48" s="85"/>
      <c r="G48" s="85">
        <v>8870786.9016500004</v>
      </c>
      <c r="H48" s="85">
        <v>0</v>
      </c>
      <c r="I48" s="85"/>
      <c r="J48" s="85">
        <v>8812688.9456500001</v>
      </c>
      <c r="K48" s="85">
        <v>58097.955999999998</v>
      </c>
    </row>
    <row r="49" spans="1:11" ht="34.5" customHeight="1" x14ac:dyDescent="0.25">
      <c r="A49" s="27" t="s">
        <v>69</v>
      </c>
      <c r="B49" s="180" t="s">
        <v>70</v>
      </c>
      <c r="C49" s="181"/>
      <c r="D49" s="24" t="s">
        <v>16</v>
      </c>
      <c r="E49" s="33"/>
      <c r="F49" s="33"/>
      <c r="G49" s="33"/>
      <c r="H49" s="33"/>
      <c r="I49" s="33"/>
      <c r="J49" s="33"/>
      <c r="K49" s="33">
        <v>0</v>
      </c>
    </row>
    <row r="50" spans="1:11" ht="31.5" customHeight="1" x14ac:dyDescent="0.25">
      <c r="A50" s="23" t="s">
        <v>71</v>
      </c>
      <c r="B50" s="169" t="s">
        <v>72</v>
      </c>
      <c r="C50" s="170"/>
      <c r="D50" s="24" t="s">
        <v>16</v>
      </c>
      <c r="E50" s="31">
        <v>0</v>
      </c>
      <c r="F50" s="31"/>
      <c r="G50" s="33">
        <v>0</v>
      </c>
      <c r="H50" s="33">
        <v>0</v>
      </c>
      <c r="I50" s="33">
        <v>0</v>
      </c>
      <c r="J50" s="33">
        <v>0</v>
      </c>
      <c r="K50" s="33">
        <v>0</v>
      </c>
    </row>
    <row r="51" spans="1:11" ht="28.5" customHeight="1" x14ac:dyDescent="0.25">
      <c r="A51" s="23" t="s">
        <v>73</v>
      </c>
      <c r="B51" s="169" t="s">
        <v>74</v>
      </c>
      <c r="C51" s="170"/>
      <c r="D51" s="24" t="s">
        <v>16</v>
      </c>
      <c r="E51" s="45">
        <v>1943808.4003999999</v>
      </c>
      <c r="F51" s="45"/>
      <c r="G51" s="48">
        <v>1943808.4003999999</v>
      </c>
      <c r="H51" s="48">
        <v>0</v>
      </c>
      <c r="I51" s="48">
        <v>0</v>
      </c>
      <c r="J51" s="48">
        <v>1943808.4003999999</v>
      </c>
      <c r="K51" s="48">
        <v>0</v>
      </c>
    </row>
    <row r="52" spans="1:11" ht="28.5" customHeight="1" x14ac:dyDescent="0.25">
      <c r="A52" s="27" t="s">
        <v>75</v>
      </c>
      <c r="B52" s="180" t="s">
        <v>76</v>
      </c>
      <c r="C52" s="181"/>
      <c r="D52" s="24" t="s">
        <v>16</v>
      </c>
      <c r="E52" s="89">
        <v>38153.400399999999</v>
      </c>
      <c r="F52" s="89"/>
      <c r="G52" s="90">
        <v>38153.400399999999</v>
      </c>
      <c r="H52" s="90">
        <v>0</v>
      </c>
      <c r="I52" s="90">
        <v>0</v>
      </c>
      <c r="J52" s="90">
        <v>38153.400399999999</v>
      </c>
      <c r="K52" s="90">
        <v>0</v>
      </c>
    </row>
    <row r="53" spans="1:11" ht="28.5" customHeight="1" x14ac:dyDescent="0.25">
      <c r="A53" s="27" t="s">
        <v>77</v>
      </c>
      <c r="B53" s="180" t="s">
        <v>121</v>
      </c>
      <c r="C53" s="181"/>
      <c r="D53" s="24" t="s">
        <v>16</v>
      </c>
      <c r="E53" s="45">
        <v>1905655</v>
      </c>
      <c r="F53" s="45"/>
      <c r="G53" s="48">
        <v>1905655</v>
      </c>
      <c r="H53" s="48">
        <v>0</v>
      </c>
      <c r="I53" s="48">
        <v>0</v>
      </c>
      <c r="J53" s="48">
        <v>1905655</v>
      </c>
      <c r="K53" s="48">
        <v>0</v>
      </c>
    </row>
    <row r="54" spans="1:11" ht="28.5" customHeight="1" x14ac:dyDescent="0.25">
      <c r="A54" s="27" t="s">
        <v>78</v>
      </c>
      <c r="B54" s="180" t="s">
        <v>79</v>
      </c>
      <c r="C54" s="181"/>
      <c r="D54" s="24" t="s">
        <v>16</v>
      </c>
      <c r="E54" s="45">
        <v>0</v>
      </c>
      <c r="F54" s="45"/>
      <c r="G54" s="48">
        <v>0</v>
      </c>
      <c r="H54" s="48">
        <v>0</v>
      </c>
      <c r="I54" s="48">
        <v>0</v>
      </c>
      <c r="J54" s="48">
        <v>0</v>
      </c>
      <c r="K54" s="48">
        <v>0</v>
      </c>
    </row>
    <row r="55" spans="1:11" ht="35.25" customHeight="1" x14ac:dyDescent="0.25">
      <c r="A55" s="23" t="s">
        <v>80</v>
      </c>
      <c r="B55" s="169" t="s">
        <v>81</v>
      </c>
      <c r="C55" s="170"/>
      <c r="D55" s="30" t="s">
        <v>16</v>
      </c>
      <c r="E55" s="45">
        <v>0</v>
      </c>
      <c r="F55" s="45"/>
      <c r="G55" s="48">
        <v>0</v>
      </c>
      <c r="H55" s="48">
        <v>0</v>
      </c>
      <c r="I55" s="48">
        <v>0</v>
      </c>
      <c r="J55" s="48">
        <v>0</v>
      </c>
      <c r="K55" s="48">
        <v>0</v>
      </c>
    </row>
    <row r="56" spans="1:11" ht="28.5" customHeight="1" x14ac:dyDescent="0.25">
      <c r="A56" s="23" t="s">
        <v>82</v>
      </c>
      <c r="B56" s="169" t="s">
        <v>83</v>
      </c>
      <c r="C56" s="170"/>
      <c r="D56" s="24" t="s">
        <v>16</v>
      </c>
      <c r="E56" s="89">
        <v>270233.01399999997</v>
      </c>
      <c r="F56" s="89"/>
      <c r="G56" s="90">
        <v>270233.01399999997</v>
      </c>
      <c r="H56" s="90">
        <v>0</v>
      </c>
      <c r="I56" s="90">
        <v>0</v>
      </c>
      <c r="J56" s="90">
        <v>13828.3</v>
      </c>
      <c r="K56" s="90">
        <v>256404.71399999998</v>
      </c>
    </row>
    <row r="57" spans="1:11" ht="36" customHeight="1" x14ac:dyDescent="0.25">
      <c r="A57" s="23" t="s">
        <v>84</v>
      </c>
      <c r="B57" s="171" t="s">
        <v>85</v>
      </c>
      <c r="C57" s="172"/>
      <c r="D57" s="24" t="s">
        <v>16</v>
      </c>
      <c r="E57" s="45">
        <v>0</v>
      </c>
      <c r="F57" s="45"/>
      <c r="G57" s="45">
        <v>0</v>
      </c>
      <c r="H57" s="45">
        <v>0</v>
      </c>
      <c r="I57" s="45">
        <v>0</v>
      </c>
      <c r="J57" s="45">
        <v>0</v>
      </c>
      <c r="K57" s="45">
        <v>0</v>
      </c>
    </row>
    <row r="58" spans="1:11" ht="28.5" customHeight="1" x14ac:dyDescent="0.25">
      <c r="A58" s="23" t="s">
        <v>86</v>
      </c>
      <c r="B58" s="173" t="s">
        <v>105</v>
      </c>
      <c r="C58" s="93" t="s">
        <v>87</v>
      </c>
      <c r="D58" s="24" t="s">
        <v>16</v>
      </c>
      <c r="E58" s="43">
        <v>-2118699</v>
      </c>
      <c r="F58" s="45"/>
      <c r="G58" s="43">
        <v>-2118699</v>
      </c>
      <c r="H58" s="45"/>
      <c r="I58" s="45"/>
      <c r="J58" s="45"/>
      <c r="K58" s="45"/>
    </row>
    <row r="59" spans="1:11" ht="28.5" customHeight="1" x14ac:dyDescent="0.25">
      <c r="A59" s="23" t="s">
        <v>88</v>
      </c>
      <c r="B59" s="174"/>
      <c r="C59" s="93" t="s">
        <v>89</v>
      </c>
      <c r="D59" s="24" t="s">
        <v>90</v>
      </c>
      <c r="E59" s="36">
        <v>-4.0474277519003703</v>
      </c>
      <c r="F59" s="49"/>
      <c r="G59" s="36">
        <v>-4.0474277519003703</v>
      </c>
      <c r="H59" s="45"/>
      <c r="I59" s="45"/>
      <c r="J59" s="45"/>
      <c r="K59" s="45"/>
    </row>
    <row r="60" spans="1:11" ht="28.5" customHeight="1" x14ac:dyDescent="0.25">
      <c r="A60" s="23" t="s">
        <v>91</v>
      </c>
      <c r="B60" s="173" t="s">
        <v>107</v>
      </c>
      <c r="C60" s="93"/>
      <c r="D60" s="24" t="s">
        <v>16</v>
      </c>
      <c r="E60" s="37">
        <v>-2118699.2342260033</v>
      </c>
      <c r="F60" s="38"/>
      <c r="G60" s="37">
        <v>-2118699.2342260033</v>
      </c>
      <c r="H60" s="38"/>
      <c r="I60" s="38"/>
      <c r="J60" s="38"/>
      <c r="K60" s="38"/>
    </row>
    <row r="61" spans="1:11" ht="28.5" customHeight="1" x14ac:dyDescent="0.25">
      <c r="A61" s="23" t="s">
        <v>108</v>
      </c>
      <c r="B61" s="174"/>
      <c r="C61" s="93"/>
      <c r="D61" s="24" t="s">
        <v>90</v>
      </c>
      <c r="E61" s="36">
        <v>-4.0474277519003703</v>
      </c>
      <c r="F61" s="39"/>
      <c r="G61" s="36">
        <v>-4.0474277519003703</v>
      </c>
      <c r="H61" s="38"/>
      <c r="I61" s="38"/>
      <c r="J61" s="38"/>
      <c r="K61" s="38"/>
    </row>
    <row r="62" spans="1:11" ht="28.5" customHeight="1" x14ac:dyDescent="0.25">
      <c r="A62" s="23" t="s">
        <v>109</v>
      </c>
      <c r="B62" s="175" t="s">
        <v>138</v>
      </c>
      <c r="C62" s="176"/>
      <c r="D62" s="24" t="s">
        <v>16</v>
      </c>
      <c r="E62" s="43">
        <v>54195274.220225997</v>
      </c>
      <c r="F62" s="45"/>
      <c r="G62" s="43">
        <v>54195274.220226005</v>
      </c>
      <c r="H62" s="43"/>
      <c r="I62" s="43"/>
      <c r="J62" s="43"/>
      <c r="K62" s="45"/>
    </row>
    <row r="63" spans="1:11" ht="28.5" customHeight="1" x14ac:dyDescent="0.3">
      <c r="A63" s="177" t="s">
        <v>139</v>
      </c>
      <c r="B63" s="177" t="s">
        <v>140</v>
      </c>
      <c r="C63" s="177"/>
      <c r="D63" s="177" t="s">
        <v>16</v>
      </c>
      <c r="E63" s="177">
        <v>270233.01399999997</v>
      </c>
      <c r="F63" s="177"/>
      <c r="G63" s="177">
        <v>270233.01399999997</v>
      </c>
      <c r="H63" s="177"/>
      <c r="I63" s="177"/>
      <c r="J63" s="177"/>
      <c r="K63" s="177"/>
    </row>
    <row r="64" spans="1:11" ht="28.5" customHeight="1" x14ac:dyDescent="0.25">
      <c r="A64" s="20"/>
      <c r="B64" s="12"/>
      <c r="C64" s="13"/>
      <c r="D64" s="13"/>
      <c r="E64" s="50"/>
      <c r="G64" s="51"/>
      <c r="I64" s="14"/>
      <c r="J64" s="14"/>
      <c r="K64" s="14"/>
    </row>
    <row r="65" spans="1:11" ht="28.5" customHeight="1" x14ac:dyDescent="0.25">
      <c r="A65" s="20"/>
      <c r="B65" s="12"/>
      <c r="C65" s="13"/>
      <c r="D65" s="13"/>
      <c r="E65" s="13"/>
      <c r="I65" s="15"/>
      <c r="J65" s="14"/>
      <c r="K65" s="15"/>
    </row>
    <row r="66" spans="1:11" ht="21" customHeight="1" x14ac:dyDescent="0.25">
      <c r="A66" s="20" t="s">
        <v>93</v>
      </c>
      <c r="B66" s="4"/>
      <c r="C66" s="5"/>
      <c r="D66" s="5" t="s">
        <v>94</v>
      </c>
      <c r="E66" s="5"/>
      <c r="F66" s="5"/>
      <c r="G66" s="6"/>
      <c r="H66" s="7"/>
      <c r="I66" s="8" t="s">
        <v>95</v>
      </c>
      <c r="J66" s="9"/>
      <c r="K66" s="9"/>
    </row>
    <row r="67" spans="1:11" ht="20.25" x14ac:dyDescent="0.3">
      <c r="A67" s="178" t="s">
        <v>96</v>
      </c>
      <c r="B67" s="178"/>
      <c r="C67" s="17"/>
      <c r="D67" s="178" t="s">
        <v>117</v>
      </c>
      <c r="E67" s="178"/>
      <c r="F67" s="17"/>
      <c r="G67" s="18"/>
      <c r="H67" s="18"/>
      <c r="I67" s="178" t="s">
        <v>104</v>
      </c>
      <c r="J67" s="178"/>
      <c r="K67" s="18"/>
    </row>
    <row r="68" spans="1:11" ht="20.25" customHeight="1" x14ac:dyDescent="0.3">
      <c r="A68" s="94"/>
      <c r="B68" s="94"/>
      <c r="C68" s="18"/>
      <c r="D68" s="18"/>
      <c r="E68" s="18"/>
      <c r="F68" s="18"/>
      <c r="G68" s="18"/>
      <c r="H68" s="18"/>
      <c r="I68" s="179" t="s">
        <v>97</v>
      </c>
      <c r="J68" s="179"/>
      <c r="K68" s="18"/>
    </row>
    <row r="69" spans="1:11" ht="20.25" x14ac:dyDescent="0.3">
      <c r="A69" s="18"/>
      <c r="B69" s="18"/>
      <c r="C69" s="18"/>
      <c r="D69" s="167"/>
      <c r="E69" s="167"/>
      <c r="F69" s="18"/>
      <c r="G69" s="18"/>
      <c r="H69" s="18"/>
      <c r="I69" s="168"/>
      <c r="J69" s="168"/>
      <c r="K69" s="168"/>
    </row>
    <row r="70" spans="1:11" ht="20.25" x14ac:dyDescent="0.3">
      <c r="A70" s="18" t="s">
        <v>98</v>
      </c>
      <c r="B70" s="18"/>
      <c r="C70" s="18"/>
      <c r="D70" s="18" t="s">
        <v>99</v>
      </c>
      <c r="E70" s="18"/>
      <c r="F70" s="18"/>
      <c r="G70" s="18"/>
      <c r="H70" s="18"/>
      <c r="I70" s="18" t="s">
        <v>128</v>
      </c>
      <c r="J70" s="18"/>
      <c r="K70" s="18"/>
    </row>
    <row r="71" spans="1:11" ht="44.25" customHeight="1" x14ac:dyDescent="0.3">
      <c r="A71" s="94" t="s">
        <v>100</v>
      </c>
      <c r="B71" s="94"/>
      <c r="C71" s="94"/>
      <c r="D71" s="167" t="s">
        <v>101</v>
      </c>
      <c r="E71" s="167"/>
      <c r="F71" s="18"/>
      <c r="G71" s="18"/>
      <c r="H71" s="18"/>
      <c r="I71" s="18" t="s">
        <v>100</v>
      </c>
      <c r="J71" s="18"/>
      <c r="K71" s="94"/>
    </row>
    <row r="72" spans="1:11" ht="20.25" x14ac:dyDescent="0.3">
      <c r="A72" s="167"/>
      <c r="B72" s="167"/>
      <c r="C72" s="18"/>
      <c r="D72" s="167"/>
      <c r="E72" s="167"/>
      <c r="F72" s="18"/>
      <c r="G72" s="18"/>
      <c r="H72" s="18"/>
      <c r="I72" s="167"/>
      <c r="J72" s="167"/>
      <c r="K72" s="94"/>
    </row>
    <row r="73" spans="1:11" ht="20.25" x14ac:dyDescent="0.3">
      <c r="A73" s="94"/>
      <c r="B73" s="94"/>
      <c r="C73" s="94"/>
      <c r="D73" s="18"/>
      <c r="E73" s="18"/>
      <c r="F73" s="18"/>
      <c r="G73" s="18"/>
      <c r="H73" s="18"/>
      <c r="I73" s="18"/>
      <c r="J73" s="18"/>
      <c r="K73" s="18"/>
    </row>
    <row r="74" spans="1:11" ht="20.25" x14ac:dyDescent="0.3">
      <c r="A74" s="167"/>
      <c r="B74" s="167"/>
      <c r="C74" s="18"/>
      <c r="D74" s="167"/>
      <c r="E74" s="167"/>
      <c r="F74" s="18"/>
      <c r="G74" s="18"/>
      <c r="H74" s="18"/>
      <c r="I74" s="167"/>
      <c r="J74" s="167"/>
      <c r="K74" s="18"/>
    </row>
    <row r="75" spans="1:11" x14ac:dyDescent="0.25">
      <c r="A75" s="21"/>
      <c r="B75" s="21"/>
      <c r="C75" s="7"/>
      <c r="D75" s="7"/>
      <c r="E75" s="7"/>
      <c r="F75" s="7"/>
      <c r="G75" s="7"/>
      <c r="H75" s="7"/>
      <c r="I75" s="7"/>
      <c r="J75" s="7"/>
      <c r="K75" s="7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10"/>
      <c r="B81" s="10"/>
      <c r="C81" s="11"/>
      <c r="D81" s="11"/>
      <c r="E81" s="11"/>
      <c r="F81" s="11"/>
      <c r="G81" s="11"/>
      <c r="H81" s="11"/>
      <c r="I81" s="52"/>
      <c r="J81"/>
      <c r="K81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52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52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52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52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52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52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52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52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11"/>
      <c r="J90" s="11"/>
      <c r="K90" s="11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I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I192" s="11"/>
    </row>
  </sheetData>
  <mergeCells count="74">
    <mergeCell ref="A7:K7"/>
    <mergeCell ref="H2:J2"/>
    <mergeCell ref="H3:J3"/>
    <mergeCell ref="A4:K4"/>
    <mergeCell ref="A5:K5"/>
    <mergeCell ref="A6:K6"/>
    <mergeCell ref="A9:A10"/>
    <mergeCell ref="B9:C10"/>
    <mergeCell ref="D9:D10"/>
    <mergeCell ref="E9:K9"/>
    <mergeCell ref="B11:C11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35:C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7:C47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60:B61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B59"/>
    <mergeCell ref="I68:J68"/>
    <mergeCell ref="D69:E69"/>
    <mergeCell ref="B62:C62"/>
    <mergeCell ref="I67:J67"/>
    <mergeCell ref="A63:K63"/>
    <mergeCell ref="A67:B67"/>
    <mergeCell ref="D67:E67"/>
    <mergeCell ref="I69:K69"/>
    <mergeCell ref="D71:E71"/>
    <mergeCell ref="A72:B72"/>
    <mergeCell ref="D72:E72"/>
    <mergeCell ref="I72:J72"/>
    <mergeCell ref="A74:B74"/>
    <mergeCell ref="D74:E74"/>
    <mergeCell ref="I74:J74"/>
  </mergeCells>
  <conditionalFormatting sqref="E62:K62 F12:K12 E13:K20 H60:K61 E26:K32 E51:K57">
    <cfRule type="cellIs" dxfId="373" priority="77" stopIfTrue="1" operator="between">
      <formula>0</formula>
      <formula>0.5</formula>
    </cfRule>
    <cfRule type="cellIs" dxfId="372" priority="78" stopIfTrue="1" operator="between">
      <formula>0</formula>
      <formula>99999999999999</formula>
    </cfRule>
    <cfRule type="cellIs" dxfId="371" priority="79" stopIfTrue="1" operator="lessThan">
      <formula>0</formula>
    </cfRule>
  </conditionalFormatting>
  <conditionalFormatting sqref="F59 H58:K59">
    <cfRule type="cellIs" dxfId="370" priority="74" stopIfTrue="1" operator="between">
      <formula>0</formula>
      <formula>0.5</formula>
    </cfRule>
    <cfRule type="cellIs" dxfId="369" priority="75" stopIfTrue="1" operator="between">
      <formula>0</formula>
      <formula>99999999999999</formula>
    </cfRule>
    <cfRule type="cellIs" dxfId="368" priority="76" stopIfTrue="1" operator="lessThan">
      <formula>0</formula>
    </cfRule>
  </conditionalFormatting>
  <conditionalFormatting sqref="E24:G24">
    <cfRule type="cellIs" dxfId="367" priority="13" stopIfTrue="1" operator="between">
      <formula>0</formula>
      <formula>0.5</formula>
    </cfRule>
    <cfRule type="cellIs" dxfId="366" priority="14" stopIfTrue="1" operator="between">
      <formula>0</formula>
      <formula>99999999999999</formula>
    </cfRule>
    <cfRule type="cellIs" dxfId="365" priority="15" stopIfTrue="1" operator="lessThan">
      <formula>0</formula>
    </cfRule>
  </conditionalFormatting>
  <conditionalFormatting sqref="F35:F48">
    <cfRule type="cellIs" dxfId="364" priority="10" stopIfTrue="1" operator="between">
      <formula>0</formula>
      <formula>0.5</formula>
    </cfRule>
    <cfRule type="cellIs" dxfId="363" priority="11" stopIfTrue="1" operator="between">
      <formula>0</formula>
      <formula>99999999999999</formula>
    </cfRule>
    <cfRule type="cellIs" dxfId="362" priority="12" stopIfTrue="1" operator="lessThan">
      <formula>0</formula>
    </cfRule>
  </conditionalFormatting>
  <conditionalFormatting sqref="I25:K25">
    <cfRule type="cellIs" dxfId="361" priority="7" stopIfTrue="1" operator="between">
      <formula>0</formula>
      <formula>0.5</formula>
    </cfRule>
    <cfRule type="cellIs" dxfId="360" priority="8" stopIfTrue="1" operator="between">
      <formula>0</formula>
      <formula>99999999999999</formula>
    </cfRule>
    <cfRule type="cellIs" dxfId="359" priority="9" stopIfTrue="1" operator="lessThan">
      <formula>0</formula>
    </cfRule>
  </conditionalFormatting>
  <conditionalFormatting sqref="H25">
    <cfRule type="cellIs" dxfId="358" priority="4" stopIfTrue="1" operator="between">
      <formula>0</formula>
      <formula>0.5</formula>
    </cfRule>
    <cfRule type="cellIs" dxfId="357" priority="5" stopIfTrue="1" operator="between">
      <formula>0</formula>
      <formula>99999999999999</formula>
    </cfRule>
    <cfRule type="cellIs" dxfId="356" priority="6" stopIfTrue="1" operator="lessThan">
      <formula>0</formula>
    </cfRule>
  </conditionalFormatting>
  <conditionalFormatting sqref="E25:G25">
    <cfRule type="cellIs" dxfId="355" priority="1" stopIfTrue="1" operator="between">
      <formula>0</formula>
      <formula>0.5</formula>
    </cfRule>
    <cfRule type="cellIs" dxfId="354" priority="2" stopIfTrue="1" operator="between">
      <formula>0</formula>
      <formula>99999999999999</formula>
    </cfRule>
    <cfRule type="cellIs" dxfId="353" priority="3" stopIfTrue="1" operator="lessThan">
      <formula>0</formula>
    </cfRule>
  </conditionalFormatting>
  <conditionalFormatting sqref="F60:F61">
    <cfRule type="cellIs" dxfId="352" priority="70" stopIfTrue="1" operator="between">
      <formula>0</formula>
      <formula>0.5</formula>
    </cfRule>
    <cfRule type="cellIs" dxfId="351" priority="71" stopIfTrue="1" operator="between">
      <formula>0</formula>
      <formula>99999999999999</formula>
    </cfRule>
    <cfRule type="cellIs" dxfId="350" priority="72" stopIfTrue="1" operator="lessThan">
      <formula>0</formula>
    </cfRule>
  </conditionalFormatting>
  <conditionalFormatting sqref="H43:I48 H40:K42 K43 K45:K48 H39:I39 E49:K50 G35:K38 G40:G48 E35:E48 E33:K34">
    <cfRule type="cellIs" dxfId="349" priority="67" stopIfTrue="1" operator="between">
      <formula>0</formula>
      <formula>0.5</formula>
    </cfRule>
    <cfRule type="cellIs" dxfId="348" priority="68" stopIfTrue="1" operator="between">
      <formula>0</formula>
      <formula>99999999999999</formula>
    </cfRule>
    <cfRule type="cellIs" dxfId="347" priority="69" stopIfTrue="1" operator="lessThan">
      <formula>0</formula>
    </cfRule>
  </conditionalFormatting>
  <conditionalFormatting sqref="E38:E42 H38:K38 H40:K42 H39:I39">
    <cfRule type="cellIs" dxfId="346" priority="64" stopIfTrue="1" operator="between">
      <formula>0</formula>
      <formula>0.5</formula>
    </cfRule>
    <cfRule type="cellIs" dxfId="345" priority="65" stopIfTrue="1" operator="between">
      <formula>0</formula>
      <formula>99999999999999</formula>
    </cfRule>
    <cfRule type="cellIs" dxfId="344" priority="66" stopIfTrue="1" operator="lessThan">
      <formula>0</formula>
    </cfRule>
  </conditionalFormatting>
  <conditionalFormatting sqref="E38:E42 H38:K38 H40:K42 H39:I39">
    <cfRule type="cellIs" dxfId="343" priority="61" stopIfTrue="1" operator="between">
      <formula>0</formula>
      <formula>0.5</formula>
    </cfRule>
    <cfRule type="cellIs" dxfId="342" priority="62" stopIfTrue="1" operator="between">
      <formula>0</formula>
      <formula>99999999999999</formula>
    </cfRule>
    <cfRule type="cellIs" dxfId="341" priority="63" stopIfTrue="1" operator="lessThan">
      <formula>0</formula>
    </cfRule>
  </conditionalFormatting>
  <conditionalFormatting sqref="J43 J45:J47">
    <cfRule type="cellIs" dxfId="340" priority="58" stopIfTrue="1" operator="between">
      <formula>0</formula>
      <formula>0.5</formula>
    </cfRule>
    <cfRule type="cellIs" dxfId="339" priority="59" stopIfTrue="1" operator="between">
      <formula>0</formula>
      <formula>99999999999999</formula>
    </cfRule>
    <cfRule type="cellIs" dxfId="338" priority="60" stopIfTrue="1" operator="lessThan">
      <formula>0</formula>
    </cfRule>
  </conditionalFormatting>
  <conditionalFormatting sqref="J43 J45:J47">
    <cfRule type="cellIs" dxfId="337" priority="55" stopIfTrue="1" operator="between">
      <formula>0</formula>
      <formula>0.5</formula>
    </cfRule>
    <cfRule type="cellIs" dxfId="336" priority="56" stopIfTrue="1" operator="between">
      <formula>0</formula>
      <formula>99999999999999</formula>
    </cfRule>
    <cfRule type="cellIs" dxfId="335" priority="57" stopIfTrue="1" operator="lessThan">
      <formula>0</formula>
    </cfRule>
  </conditionalFormatting>
  <conditionalFormatting sqref="J43 J45:J47">
    <cfRule type="cellIs" dxfId="334" priority="52" stopIfTrue="1" operator="between">
      <formula>0</formula>
      <formula>0.5</formula>
    </cfRule>
    <cfRule type="cellIs" dxfId="333" priority="53" stopIfTrue="1" operator="between">
      <formula>0</formula>
      <formula>99999999999999</formula>
    </cfRule>
    <cfRule type="cellIs" dxfId="332" priority="54" stopIfTrue="1" operator="lessThan">
      <formula>0</formula>
    </cfRule>
  </conditionalFormatting>
  <conditionalFormatting sqref="J48">
    <cfRule type="cellIs" dxfId="331" priority="49" stopIfTrue="1" operator="between">
      <formula>0</formula>
      <formula>0.5</formula>
    </cfRule>
    <cfRule type="cellIs" dxfId="330" priority="50" stopIfTrue="1" operator="between">
      <formula>0</formula>
      <formula>99999999999999</formula>
    </cfRule>
    <cfRule type="cellIs" dxfId="329" priority="51" stopIfTrue="1" operator="lessThan">
      <formula>0</formula>
    </cfRule>
  </conditionalFormatting>
  <conditionalFormatting sqref="K44">
    <cfRule type="cellIs" dxfId="328" priority="46" stopIfTrue="1" operator="between">
      <formula>0</formula>
      <formula>0.5</formula>
    </cfRule>
    <cfRule type="cellIs" dxfId="327" priority="47" stopIfTrue="1" operator="between">
      <formula>0</formula>
      <formula>99999999999999</formula>
    </cfRule>
    <cfRule type="cellIs" dxfId="326" priority="48" stopIfTrue="1" operator="lessThan">
      <formula>0</formula>
    </cfRule>
  </conditionalFormatting>
  <conditionalFormatting sqref="J44">
    <cfRule type="cellIs" dxfId="325" priority="43" stopIfTrue="1" operator="between">
      <formula>0</formula>
      <formula>0.5</formula>
    </cfRule>
    <cfRule type="cellIs" dxfId="324" priority="44" stopIfTrue="1" operator="between">
      <formula>0</formula>
      <formula>99999999999999</formula>
    </cfRule>
    <cfRule type="cellIs" dxfId="323" priority="45" stopIfTrue="1" operator="lessThan">
      <formula>0</formula>
    </cfRule>
  </conditionalFormatting>
  <conditionalFormatting sqref="J44">
    <cfRule type="cellIs" dxfId="322" priority="40" stopIfTrue="1" operator="between">
      <formula>0</formula>
      <formula>0.5</formula>
    </cfRule>
    <cfRule type="cellIs" dxfId="321" priority="41" stopIfTrue="1" operator="between">
      <formula>0</formula>
      <formula>99999999999999</formula>
    </cfRule>
    <cfRule type="cellIs" dxfId="320" priority="42" stopIfTrue="1" operator="lessThan">
      <formula>0</formula>
    </cfRule>
  </conditionalFormatting>
  <conditionalFormatting sqref="J44">
    <cfRule type="cellIs" dxfId="319" priority="37" stopIfTrue="1" operator="between">
      <formula>0</formula>
      <formula>0.5</formula>
    </cfRule>
    <cfRule type="cellIs" dxfId="318" priority="38" stopIfTrue="1" operator="between">
      <formula>0</formula>
      <formula>99999999999999</formula>
    </cfRule>
    <cfRule type="cellIs" dxfId="317" priority="39" stopIfTrue="1" operator="lessThan">
      <formula>0</formula>
    </cfRule>
  </conditionalFormatting>
  <conditionalFormatting sqref="J39:K39">
    <cfRule type="cellIs" dxfId="316" priority="34" stopIfTrue="1" operator="between">
      <formula>0</formula>
      <formula>0.5</formula>
    </cfRule>
    <cfRule type="cellIs" dxfId="315" priority="35" stopIfTrue="1" operator="between">
      <formula>0</formula>
      <formula>99999999999999</formula>
    </cfRule>
    <cfRule type="cellIs" dxfId="314" priority="36" stopIfTrue="1" operator="lessThan">
      <formula>0</formula>
    </cfRule>
  </conditionalFormatting>
  <conditionalFormatting sqref="H16">
    <cfRule type="expression" dxfId="313" priority="73">
      <formula>"округл($H$15;0)-$H$15&lt;&gt;0"</formula>
    </cfRule>
  </conditionalFormatting>
  <conditionalFormatting sqref="F12:K12">
    <cfRule type="expression" dxfId="312" priority="80">
      <formula>"ОКРУГЛ($E$11;0)-$E$11&lt;&gt;0"</formula>
    </cfRule>
    <cfRule type="colorScale" priority="81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311" priority="31" stopIfTrue="1" operator="between">
      <formula>0</formula>
      <formula>0.5</formula>
    </cfRule>
    <cfRule type="cellIs" dxfId="310" priority="32" stopIfTrue="1" operator="between">
      <formula>0</formula>
      <formula>99999999999999</formula>
    </cfRule>
    <cfRule type="cellIs" dxfId="309" priority="33" stopIfTrue="1" operator="lessThan">
      <formula>0</formula>
    </cfRule>
  </conditionalFormatting>
  <conditionalFormatting sqref="J39:K39">
    <cfRule type="cellIs" dxfId="308" priority="28" stopIfTrue="1" operator="between">
      <formula>0</formula>
      <formula>0.5</formula>
    </cfRule>
    <cfRule type="cellIs" dxfId="307" priority="29" stopIfTrue="1" operator="between">
      <formula>0</formula>
      <formula>99999999999999</formula>
    </cfRule>
    <cfRule type="cellIs" dxfId="306" priority="30" stopIfTrue="1" operator="lessThan">
      <formula>0</formula>
    </cfRule>
  </conditionalFormatting>
  <conditionalFormatting sqref="G39">
    <cfRule type="cellIs" dxfId="305" priority="25" stopIfTrue="1" operator="between">
      <formula>0</formula>
      <formula>0.5</formula>
    </cfRule>
    <cfRule type="cellIs" dxfId="304" priority="26" stopIfTrue="1" operator="between">
      <formula>0</formula>
      <formula>99999999999999</formula>
    </cfRule>
    <cfRule type="cellIs" dxfId="303" priority="27" stopIfTrue="1" operator="lessThan">
      <formula>0</formula>
    </cfRule>
  </conditionalFormatting>
  <conditionalFormatting sqref="E21:K22 K23 I24:K24">
    <cfRule type="cellIs" dxfId="302" priority="22" stopIfTrue="1" operator="between">
      <formula>0</formula>
      <formula>0.5</formula>
    </cfRule>
    <cfRule type="cellIs" dxfId="301" priority="23" stopIfTrue="1" operator="between">
      <formula>0</formula>
      <formula>99999999999999</formula>
    </cfRule>
    <cfRule type="cellIs" dxfId="300" priority="24" stopIfTrue="1" operator="lessThan">
      <formula>0</formula>
    </cfRule>
  </conditionalFormatting>
  <conditionalFormatting sqref="E23:J23">
    <cfRule type="cellIs" dxfId="299" priority="19" stopIfTrue="1" operator="between">
      <formula>0</formula>
      <formula>0.5</formula>
    </cfRule>
    <cfRule type="cellIs" dxfId="298" priority="20" stopIfTrue="1" operator="between">
      <formula>0</formula>
      <formula>99999999999999</formula>
    </cfRule>
    <cfRule type="cellIs" dxfId="297" priority="21" stopIfTrue="1" operator="lessThan">
      <formula>0</formula>
    </cfRule>
  </conditionalFormatting>
  <conditionalFormatting sqref="H24">
    <cfRule type="cellIs" dxfId="296" priority="16" stopIfTrue="1" operator="between">
      <formula>0</formula>
      <formula>0.5</formula>
    </cfRule>
    <cfRule type="cellIs" dxfId="295" priority="17" stopIfTrue="1" operator="between">
      <formula>0</formula>
      <formula>99999999999999</formula>
    </cfRule>
    <cfRule type="cellIs" dxfId="294" priority="18" stopIfTrue="1" operator="lessThan">
      <formula>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Борисова Евгения Николаевна</dc:creator>
  <cp:lastModifiedBy>Шабанова Ангелина Владимировна</cp:lastModifiedBy>
  <dcterms:created xsi:type="dcterms:W3CDTF">2019-02-27T21:50:56Z</dcterms:created>
  <dcterms:modified xsi:type="dcterms:W3CDTF">2024-01-23T07:42:06Z</dcterms:modified>
</cp:coreProperties>
</file>