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tabRatio="814" firstSheet="4" activeTab="9"/>
  </bookViews>
  <sheets>
    <sheet name="прил 1 Приборы учета" sheetId="20" r:id="rId1"/>
    <sheet name="прил 1  Передача ЭЭ" sheetId="21" r:id="rId2"/>
    <sheet name="прил 1 Допуск к ПУ" sheetId="22" r:id="rId3"/>
    <sheet name="Прил 7  1. Инф-ция о ТСО" sheetId="23" r:id="rId4"/>
    <sheet name="Прил 7 2. Показатели качест (2" sheetId="24" r:id="rId5"/>
    <sheet name="Прил 7 2.2 Рейтинг структ е (2" sheetId="25" r:id="rId6"/>
    <sheet name="Прил 7 2.3 Мероприятия" sheetId="17" r:id="rId7"/>
    <sheet name="Прил 7 3.1, 3.2, 3.3" sheetId="18" r:id="rId8"/>
    <sheet name="Прил 7 3 ТП" sheetId="6" r:id="rId9"/>
    <sheet name="Прил 7 3.5 Стоим-сть ТП" sheetId="7" r:id="rId10"/>
    <sheet name="Прил 7 4.1 Колич-во обращений" sheetId="8" r:id="rId11"/>
    <sheet name="Прил 7 4.2  Инф-ция об офисах" sheetId="9" r:id="rId12"/>
    <sheet name="Прил 7 4.3  Инф-ция о заочн" sheetId="10" r:id="rId13"/>
    <sheet name="Прил 7 4.4 Категория обращений" sheetId="11" r:id="rId14"/>
    <sheet name="Прил 7 4.5 Допуслуги" sheetId="12" r:id="rId15"/>
    <sheet name="Прил 7 4.6 Мероприятия" sheetId="13" r:id="rId16"/>
    <sheet name="Прил 7 4.7 Опросы потребителей" sheetId="14" r:id="rId17"/>
    <sheet name="Прил 7 4.8 Мероприятия по качес" sheetId="15" r:id="rId18"/>
    <sheet name="Прил 7 4.9 Информация по обраще" sheetId="16" r:id="rId19"/>
    <sheet name="п. 1.4. Износ" sheetId="19" r:id="rId20"/>
  </sheets>
  <definedNames>
    <definedName name="_xlnm.Print_Area" localSheetId="3">'Прил 7  1. Инф-ция о ТСО'!$A$1:$E$19</definedName>
    <definedName name="_xlnm.Print_Area" localSheetId="4">'Прил 7 2. Показатели качест (2'!$A$1:$E$29</definedName>
    <definedName name="_xlnm.Print_Area" localSheetId="5">'Прил 7 2.2 Рейтинг структ е (2'!$A$1:$T$9</definedName>
    <definedName name="_xlnm.Print_Area" localSheetId="8">'Прил 7 3 ТП'!$A$1:$R$19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19" l="1"/>
  <c r="I8" i="19"/>
  <c r="I9" i="19"/>
  <c r="S9" i="25" l="1"/>
  <c r="O9" i="25"/>
  <c r="K9" i="25"/>
  <c r="G9" i="25"/>
  <c r="C9" i="25"/>
  <c r="E23" i="24" l="1"/>
  <c r="E18" i="24"/>
  <c r="E13" i="24"/>
  <c r="E8" i="24"/>
  <c r="E18" i="23" l="1"/>
  <c r="E17" i="23"/>
  <c r="E16" i="23"/>
  <c r="E14" i="23"/>
  <c r="E13" i="23"/>
  <c r="E9" i="23"/>
  <c r="E8" i="23"/>
  <c r="E9" i="19" l="1"/>
  <c r="E8" i="19"/>
  <c r="E7" i="19"/>
  <c r="T16" i="8" l="1"/>
  <c r="R9" i="6" l="1"/>
  <c r="R10" i="6"/>
  <c r="R11" i="6"/>
  <c r="R12" i="6"/>
  <c r="R13" i="6"/>
  <c r="R14" i="6"/>
  <c r="R15" i="6"/>
  <c r="R16" i="6"/>
  <c r="R17" i="6"/>
  <c r="R18" i="6"/>
  <c r="R19" i="6"/>
  <c r="R8" i="6"/>
  <c r="T30" i="8" l="1"/>
  <c r="P14" i="8"/>
  <c r="P30" i="8"/>
  <c r="G28" i="8"/>
  <c r="G27" i="8"/>
  <c r="T14" i="8"/>
  <c r="M16" i="8" l="1"/>
  <c r="M25" i="8"/>
  <c r="M27" i="8"/>
  <c r="M28" i="8"/>
  <c r="M29" i="8"/>
  <c r="M31" i="8"/>
  <c r="G25" i="8"/>
  <c r="G30" i="8"/>
  <c r="G31" i="8"/>
  <c r="G16" i="8"/>
  <c r="M14" i="8"/>
  <c r="G14" i="8"/>
  <c r="N19" i="6" l="1"/>
  <c r="N13" i="6"/>
  <c r="K13" i="6"/>
  <c r="H13" i="6"/>
  <c r="E13" i="6"/>
  <c r="N8" i="6"/>
  <c r="H8" i="6"/>
  <c r="K8" i="6"/>
  <c r="E8" i="6"/>
  <c r="T8" i="6"/>
  <c r="T15" i="6"/>
  <c r="S15" i="6"/>
  <c r="T14" i="6"/>
  <c r="S14" i="6"/>
  <c r="T9" i="6"/>
  <c r="S9" i="6"/>
  <c r="S8" i="6"/>
  <c r="E8" i="11"/>
  <c r="U14" i="6" l="1"/>
  <c r="U9" i="6"/>
  <c r="U15" i="6"/>
  <c r="U8" i="6"/>
</calcChain>
</file>

<file path=xl/sharedStrings.xml><?xml version="1.0" encoding="utf-8"?>
<sst xmlns="http://schemas.openxmlformats.org/spreadsheetml/2006/main" count="1243" uniqueCount="390">
  <si>
    <t>Показатель</t>
  </si>
  <si>
    <t>Значение показателя, годы</t>
  </si>
  <si>
    <t>N</t>
  </si>
  <si>
    <t>2.1. 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отчетному.</t>
  </si>
  <si>
    <r>
      <rPr>
        <b/>
        <sz val="11"/>
        <color theme="1"/>
        <rFont val="Calibri"/>
        <family val="2"/>
        <charset val="204"/>
        <scheme val="minor"/>
      </rPr>
      <t>Приложение № 7</t>
    </r>
    <r>
      <rPr>
        <sz val="11"/>
        <color theme="1"/>
        <rFont val="Calibri"/>
        <family val="2"/>
        <scheme val="minor"/>
      </rPr>
      <t xml:space="preserve">
к Единым стандартам
качества обслуживания сетевыми
организациями потребителей
услуг сетевых организаций</t>
    </r>
  </si>
  <si>
    <r>
      <t>Показатель средней продолжительности прекращений передачи электрической энергии (</t>
    </r>
    <r>
      <rPr>
        <i/>
        <sz val="11"/>
        <color theme="1"/>
        <rFont val="Calibri"/>
        <family val="2"/>
        <charset val="204"/>
        <scheme val="minor"/>
      </rPr>
      <t>П</t>
    </r>
    <r>
      <rPr>
        <i/>
        <vertAlign val="subscript"/>
        <sz val="11"/>
        <color theme="1"/>
        <rFont val="Calibri"/>
        <family val="2"/>
        <charset val="204"/>
        <scheme val="minor"/>
      </rPr>
      <t>saidi</t>
    </r>
    <r>
      <rPr>
        <sz val="11"/>
        <color theme="1"/>
        <rFont val="Calibri"/>
        <family val="2"/>
        <scheme val="minor"/>
      </rPr>
      <t>)</t>
    </r>
  </si>
  <si>
    <t>ВН (110 кВ и выше)</t>
  </si>
  <si>
    <t>СН1 (35 - 60 кВ)</t>
  </si>
  <si>
    <t>СН2 (1 - 20 кВ)</t>
  </si>
  <si>
    <t>НН (до 1 кВ)</t>
  </si>
  <si>
    <t>1</t>
  </si>
  <si>
    <t>1.1</t>
  </si>
  <si>
    <t>3.3</t>
  </si>
  <si>
    <t>1.2</t>
  </si>
  <si>
    <t>1.3</t>
  </si>
  <si>
    <t>1.4</t>
  </si>
  <si>
    <t>2</t>
  </si>
  <si>
    <t>2.1</t>
  </si>
  <si>
    <t>2.2</t>
  </si>
  <si>
    <t>2.3</t>
  </si>
  <si>
    <t>2.4</t>
  </si>
  <si>
    <t>3</t>
  </si>
  <si>
    <t>3.1</t>
  </si>
  <si>
    <t>3.2</t>
  </si>
  <si>
    <t>3.4</t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</si>
  <si>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i/>
        <vertAlign val="subscript"/>
        <sz val="11"/>
        <color theme="1"/>
        <rFont val="Calibri"/>
        <family val="2"/>
        <charset val="204"/>
        <scheme val="minor"/>
      </rPr>
      <t>saidi, План</t>
    </r>
    <r>
      <rPr>
        <sz val="11"/>
        <color theme="1"/>
        <rFont val="Calibri"/>
        <family val="2"/>
        <scheme val="minor"/>
      </rPr>
      <t>)</t>
    </r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</si>
  <si>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i/>
        <vertAlign val="subscript"/>
        <sz val="11"/>
        <color theme="1"/>
        <rFont val="Calibri"/>
        <family val="2"/>
        <charset val="204"/>
        <scheme val="minor"/>
      </rPr>
      <t>saifi, План</t>
    </r>
    <r>
      <rPr>
        <sz val="11"/>
        <color theme="1"/>
        <rFont val="Calibri"/>
        <family val="2"/>
        <scheme val="minor"/>
      </rPr>
      <t>)</t>
    </r>
  </si>
  <si>
    <t>4.1</t>
  </si>
  <si>
    <t>4.2</t>
  </si>
  <si>
    <t>4.3</t>
  </si>
  <si>
    <t>4.4</t>
  </si>
  <si>
    <t>5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</si>
  <si>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</si>
  <si>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</si>
  <si>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5.1</t>
  </si>
  <si>
    <t>2.2.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периоде.</t>
  </si>
  <si>
    <t>Структурная единица сетевой организации</t>
  </si>
  <si>
    <r>
      <t>Показатель средней продолжительности прекращений передачи электрической энергии  (</t>
    </r>
    <r>
      <rPr>
        <b/>
        <i/>
        <sz val="11"/>
        <color theme="1"/>
        <rFont val="Calibri"/>
        <family val="2"/>
        <charset val="204"/>
        <scheme val="minor"/>
      </rPr>
      <t>Пsaidi</t>
    </r>
    <r>
      <rPr>
        <b/>
        <sz val="11"/>
        <color theme="1"/>
        <rFont val="Calibri"/>
        <family val="2"/>
        <charset val="204"/>
        <scheme val="minor"/>
      </rPr>
      <t>)</t>
    </r>
  </si>
  <si>
    <t>ВН</t>
  </si>
  <si>
    <t>СН1</t>
  </si>
  <si>
    <t>СН2</t>
  </si>
  <si>
    <t>НН</t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</si>
  <si>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 (</t>
    </r>
    <r>
      <rPr>
        <b/>
        <i/>
        <sz val="11"/>
        <color theme="1"/>
        <rFont val="Calibri"/>
        <family val="2"/>
        <charset val="204"/>
        <scheme val="minor"/>
      </rPr>
      <t>Пsaidi, План</t>
    </r>
    <r>
      <rPr>
        <b/>
        <sz val="11"/>
        <color theme="1"/>
        <rFont val="Calibri"/>
        <family val="2"/>
        <charset val="204"/>
        <scheme val="minor"/>
      </rPr>
      <t>)</t>
    </r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</si>
  <si>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 (</t>
    </r>
    <r>
      <rPr>
        <b/>
        <i/>
        <sz val="11"/>
        <color theme="1"/>
        <rFont val="Calibri"/>
        <family val="2"/>
        <charset val="204"/>
        <scheme val="minor"/>
      </rPr>
      <t>Пsaifi, План</t>
    </r>
    <r>
      <rPr>
        <b/>
        <sz val="11"/>
        <color theme="1"/>
        <rFont val="Calibri"/>
        <family val="2"/>
        <charset val="204"/>
        <scheme val="minor"/>
      </rPr>
      <t>)</t>
    </r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</si>
  <si>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</si>
  <si>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</si>
  <si>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Динамика изменения показателя,%</t>
  </si>
  <si>
    <r>
      <t>Показатель средней частоты прекращений передачи электрической энергии  (</t>
    </r>
    <r>
      <rPr>
        <i/>
        <sz val="11"/>
        <color theme="1"/>
        <rFont val="Calibri"/>
        <family val="2"/>
        <charset val="204"/>
        <scheme val="minor"/>
      </rPr>
      <t>П</t>
    </r>
    <r>
      <rPr>
        <i/>
        <vertAlign val="subscript"/>
        <sz val="11"/>
        <color theme="1"/>
        <rFont val="Calibri"/>
        <family val="2"/>
        <charset val="204"/>
        <scheme val="minor"/>
      </rPr>
      <t>saifi</t>
    </r>
    <r>
      <rPr>
        <sz val="11"/>
        <color theme="1"/>
        <rFont val="Calibri"/>
        <family val="2"/>
        <scheme val="minor"/>
      </rPr>
      <t>)</t>
    </r>
  </si>
  <si>
    <t>Всего по сетевой организации</t>
  </si>
  <si>
    <r>
      <t>Показатель средней частоты прекращений передачи электрической энергии  (</t>
    </r>
    <r>
      <rPr>
        <b/>
        <i/>
        <sz val="11"/>
        <color theme="1"/>
        <rFont val="Calibri"/>
        <family val="2"/>
        <charset val="204"/>
        <scheme val="minor"/>
      </rPr>
      <t>Пsaifi</t>
    </r>
    <r>
      <rPr>
        <b/>
        <sz val="11"/>
        <color theme="1"/>
        <rFont val="Calibri"/>
        <family val="2"/>
        <charset val="204"/>
        <scheme val="minor"/>
      </rPr>
      <t>)</t>
    </r>
  </si>
  <si>
    <t>Объект электросетевого хозяйства</t>
  </si>
  <si>
    <t>Воздушные линии</t>
  </si>
  <si>
    <t>Кабельные линии</t>
  </si>
  <si>
    <t>Трансформаторные подстанции</t>
  </si>
  <si>
    <t>ВН (110 кВ и выше), км</t>
  </si>
  <si>
    <t>СН1 (35 - 60 кВ), км</t>
  </si>
  <si>
    <t>СН2 (1 - 20 кВ), км</t>
  </si>
  <si>
    <t>НН (до 1 кВ), км</t>
  </si>
  <si>
    <t>ВН (110 кВ и выше), шт</t>
  </si>
  <si>
    <t>СН1 (35 - 60 кВ), шт</t>
  </si>
  <si>
    <t>СН2 (1 - 20 кВ), шт</t>
  </si>
  <si>
    <t>НН (до 1 кВ), шт</t>
  </si>
  <si>
    <t>N п/п</t>
  </si>
  <si>
    <t>Этап</t>
  </si>
  <si>
    <t>Содержание/условия этапа</t>
  </si>
  <si>
    <t>Форма предоставления</t>
  </si>
  <si>
    <t>Срок исполнения</t>
  </si>
  <si>
    <t>Ссылка на нормативный правовой акт</t>
  </si>
  <si>
    <t>Приложение N 1</t>
  </si>
  <si>
    <t>к Единым стандартам качества</t>
  </si>
  <si>
    <t>обслуживания сетевыми организациями</t>
  </si>
  <si>
    <t>потребителей услуг сетевых организаций</t>
  </si>
  <si>
    <t xml:space="preserve">               ПАСПОРТ УСЛУГИ (ПРОЦЕССА) СЕТЕВОЙ ОРГАНИЗАЦИИ</t>
  </si>
  <si>
    <t xml:space="preserve">                      наименование услуги (процесса)</t>
  </si>
  <si>
    <t>Размер платы за предоставление услуги (процесса) и основание ее взимания:</t>
  </si>
  <si>
    <t>Состав, последовательность и сроки оказания услуги (процесса):</t>
  </si>
  <si>
    <t>--------------------------------</t>
  </si>
  <si>
    <t>&lt;1&gt; Указываются лица, которые могут получить данную услугу.</t>
  </si>
  <si>
    <t>&lt;2&gt; Описание условий, при которых оказание услуги (процесса) становится возможным (предоставление всех необходимых документов, наличие физической возможности оказания услуги (процесса) и др.).</t>
  </si>
  <si>
    <t>&lt;3&gt; Указываются контактные данные лиц, которые могут дать исчерпывающую информацию об оказываемой услуге, принять жалобу на действия (бездействие) подразделения (работника) сетевой организации, занятого в оказании услуги, уполномоченного органа исполнительной власти, осуществляющего надзорные функции за деятельностью сетевой организации.</t>
  </si>
  <si>
    <t>№</t>
  </si>
  <si>
    <t>Категория присоединения потребителей услуг по передаче электрической энергии в разбивке по мощности, в динамике по годам</t>
  </si>
  <si>
    <t>Всего</t>
  </si>
  <si>
    <t>до 15 кВт включительно, всего</t>
  </si>
  <si>
    <t>свыше 15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</si>
  <si>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</si>
  <si>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</si>
  <si>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</si>
  <si>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Динамика изменения показателя,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</si>
  <si>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</si>
  <si>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</si>
  <si>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</si>
  <si>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3.1.</t>
  </si>
  <si>
    <t>по вине сетевой организации</t>
  </si>
  <si>
    <t>3.2.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</si>
  <si>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</si>
  <si>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</si>
  <si>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</si>
  <si>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</si>
  <si>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</si>
  <si>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7.1.</t>
  </si>
  <si>
    <t>7.2.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</si>
  <si>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</si>
  <si>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</si>
  <si>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по технологическому присоединению</t>
  </si>
  <si>
    <t>3.1. 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ее увеличения с разбивкой по структурным единицам сетевой организации и по уровням напряжения на основании инвестиционной программы такой организации, заполняется в произвольной форме.</t>
  </si>
  <si>
    <t>3.3. Прочая информация, которую сетевая организация считает целесообразной для включения в отчет, касающаяся предоставления услуг по технологическому присоединению, заполняется в произвольной форме.</t>
  </si>
  <si>
    <t>3.4. Сведения о качестве услуг по технологическому присоединению к электрическим сетям сетевой организации.</t>
  </si>
  <si>
    <t>3.5. Стоимость технологического присоединения к электрическим сетям сетевой организации (не заполняется, в случае наличия на официальном сайте сетевой организации в сети Интернет интерактивного инструмента, который позволяет автоматически рассчитывать стоимость технологического присоединения при вводе параметров, предусмотренных настоящим пунктом).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</si>
  <si>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</si>
  <si>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</si>
  <si>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</si>
  <si>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</si>
  <si>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</si>
  <si>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</si>
  <si>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</si>
  <si>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</si>
  <si>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</si>
  <si>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</si>
  <si>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</si>
  <si>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</si>
  <si>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техническое обслуживание электросетевых объектов</t>
  </si>
  <si>
    <t>прочее (указать)</t>
  </si>
  <si>
    <t>Жалобы</t>
  </si>
  <si>
    <t>оказание услуг по передаче электрической энергии, в том числе:</t>
  </si>
  <si>
    <t>качество услуг по передаче электрической энергии</t>
  </si>
  <si>
    <t>качество электрической энергии</t>
  </si>
  <si>
    <t>техническое обслуживание объектов электросетевого хозяйства</t>
  </si>
  <si>
    <t>Заявка на оказание услуг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</si>
  <si>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</si>
  <si>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</si>
  <si>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4.1. 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</si>
  <si>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1.5</t>
  </si>
  <si>
    <t>1.6</t>
  </si>
  <si>
    <t>2.1.1</t>
  </si>
  <si>
    <t>2.1.2</t>
  </si>
  <si>
    <t>2.5</t>
  </si>
  <si>
    <t>2.6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</si>
  <si>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</si>
  <si>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</si>
  <si>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</si>
  <si>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</si>
  <si>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</si>
  <si>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</si>
  <si>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</si>
  <si>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</si>
  <si>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</si>
  <si>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</si>
  <si>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4.2 Информация о деятельности офисов обслуживания потребителей.</t>
  </si>
  <si>
    <t>Наименование</t>
  </si>
  <si>
    <t>Единица измерения</t>
  </si>
  <si>
    <t>Перечень номеров телефонов, выделенных для обслуживания потребителей:</t>
  </si>
  <si>
    <t>Номер телефона по вопросам энергоснабжения:</t>
  </si>
  <si>
    <t>Номера телефонов центров обработки телефонных вызовов:</t>
  </si>
  <si>
    <t>номер телефона</t>
  </si>
  <si>
    <t>Общее число телефонных вызовов от потребителей по выделенным номерам телефонов</t>
  </si>
  <si>
    <t>единицы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</si>
  <si>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</si>
  <si>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</si>
  <si>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</si>
  <si>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</si>
  <si>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</si>
  <si>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>о заочно</t>
  </si>
  <si>
    <t>4.4. 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</si>
  <si>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Категория обращений, в которой зарегистрировано наибольшее число обращений всего</t>
  </si>
  <si>
    <t>обращений, содержащих жалобу</t>
  </si>
  <si>
    <t>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</si>
  <si>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шт.</t>
  </si>
  <si>
    <t>4.5. 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</si>
  <si>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r>
      <t xml:space="preserve">4.6.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</t>
    </r>
    <r>
      <rPr>
        <sz val="11"/>
        <color rgb="FF0000FF"/>
        <rFont val="Calibri"/>
        <family val="2"/>
        <charset val="204"/>
        <scheme val="minor"/>
      </rPr>
      <t>законом</t>
    </r>
    <r>
      <rPr>
        <sz val="11"/>
        <color theme="1"/>
        <rFont val="Calibri"/>
        <family val="2"/>
        <charset val="204"/>
        <scheme val="minor"/>
      </rPr>
      <t xml:space="preserve"> от 12 января 1995 г. N 5-ФЗ "О ветеранах" (Собрание законодательства Российской Федерации, 2000, N 2, ст. 161; N 19, ст. 2023; 2001, N 1, ст. 2; N 33, ст. 3427; N 53, ст. 5030; 2002, N 30, ст. 3033; N 48, ст. 4743; N 52, ст. 5132; 2003, N 19, ст. 1750; 2004, N 19, ст. 1837; N 25, ст. 2480; N 27, ст. 2711; N 35, ст. 3607; N 52, ст. 5038; 2005, N 1, ст. 25; N 19, ст. 1748; N 52, ст. 5576; 2007, N 43, ст. 5084; 2008, N 9, ст. 817; N 29, ст. 3410; N 30, ст. 3609; N 40, ст. 4501; N 52, ст. 6224; 2009, N 18, ст. 2152; N 26, ст. 3133; N 29, ст. 3623; N 30, ст. 3739; N 51, ст. 6148; N 52, ст. 6403; 2010, N 19, ст. 2287; N 27, ст. 3433; N 30, ст. 3991; N 31, ст. 4206; N 50, ст. 6609; 2011, N 45, ст. 6337; N 47, ст. 6608; 2012, N 43, ст. 5782; 2013, N 14, ст. 1654; N 19, ст. 2331; N 27, ст. 3477; N 48, ст. 6165; 2014, N 23, ст. 2930; N 26, ст. 3406; N 52, ст. 7537; 2015, N 14, ст. 2008), матери-одиночки, участники ликвидации аварии на Чернобыльской АЭС и приравненные к ним категории граждан в соответствии с </t>
    </r>
    <r>
      <rPr>
        <sz val="11"/>
        <color rgb="FF0000FF"/>
        <rFont val="Calibri"/>
        <family val="2"/>
        <charset val="204"/>
        <scheme val="minor"/>
      </rPr>
      <t>Законом</t>
    </r>
    <r>
      <rPr>
        <sz val="11"/>
        <color theme="1"/>
        <rFont val="Calibri"/>
        <family val="2"/>
        <charset val="204"/>
        <scheme val="minor"/>
      </rPr>
      <t xml:space="preserve"> Российской Федерации от 15.05.1991 N 1244-1 "О социальной защите граждан, подвергшихся воздействию радиации вследствие катастрофы на Чернобыльской АЭС" (Ведомости Съезда народных депутатов РСФСР и Верховного Совета РСФСР, 1991, N 21, ст. 699; Ведомости Съезда народных депутатов Российской Федерации и Верховного Совета Российской Федерации, 1992, N 32, ст. 1861; Собрание законодательства Российской Федерации, 1995, N 48, ст. 4561; 1996, N 51, ст. 5680; 1997, N 47, ст. 5341; 1998, N 48, ст. 5850; 1999, N 16, ст. 1937; N 28, ст. 3460; 2000, N 33, ст. 3348; 2001, N 1, ст. 2; N 7, ст. 610; N 33, ст. 3413; 2002, N 30, ст. 3033; N 50, ст. 4929; N 53, ст. 5030; 2002, N 52, ст. 5132; 2003, N 43, ст. 4108; N 52, ст. 5038; 2004, N 18, ст. 1689; N 35, ст. 3607; 2006, N 6, ст. 637; N 30, ст. 3288; N 50, ст. 5285; 2007, N 46, ст. 5554; 2008, N 9, ст. 817; N 29, ст. 3410; N 30, ст. 3616; N 52, ст. 6224; N 52, ст. 6236; 2009, N 18, ст. 2152; N 30, ст. 3739; 2011, N 23, ст. 3270; N 29, ст. 4297; N 47, ст. 6608; N 49, ст. 7024; 2012, N 26, ст. 3446; N 53, ст. 7654; 2013, N 19, ст. 2331; N 27, ст. 3443; N 27, ст. 3446; N 27, ст. 3477; N 51, ст. 6693; 2014, N 26, ст. 3406; N 30, ст. 4217; N 40, ст. 5322; N 52, ст. 7539; 2015, N 14, ст. 2008).</t>
    </r>
  </si>
  <si>
    <t>4.7. Темы и результаты опросов потребителей, проводимых сетевой организацией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организаций.</t>
  </si>
  <si>
    <t>4.9. Информация по обращениям потребителей.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</si>
  <si>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</si>
  <si>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</si>
  <si>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</si>
  <si>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</si>
  <si>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</si>
  <si>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Обращения потребителей, содержащие жалобу</t>
  </si>
  <si>
    <t>Обращения потребителей, содержащие заявку на оказание услуг</t>
  </si>
  <si>
    <t>Факт получения потребителем ответа</t>
  </si>
  <si>
    <t>Мероприятия по результатам 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</si>
  <si>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</si>
  <si>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</si>
  <si>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</si>
  <si>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обращение посредством почтовой связи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</si>
  <si>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</si>
  <si>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</si>
  <si>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</si>
  <si>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</si>
  <si>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</si>
  <si>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Качество услуг по передаче электрической энергии</t>
  </si>
  <si>
    <t>Качество электрической энергии</t>
  </si>
  <si>
    <t>По технологическому присоединению</t>
  </si>
  <si>
    <t>Заключение договора на оказание услуг по передаче электроэнергии</t>
  </si>
  <si>
    <t>Организация коммерческого учета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</si>
  <si>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</si>
  <si>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</si>
  <si>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>Обращение оставлено без ответа</t>
  </si>
  <si>
    <t>Выполненные мероприятия по результатам обращения</t>
  </si>
  <si>
    <t>Планируемые мероприятия по результатам обращения</t>
  </si>
  <si>
    <t>ЦОПУ</t>
  </si>
  <si>
    <t>1.Прием выдача документов по ТП; 2. Консультация устн.; 3.Оформление услуг согласно перечню</t>
  </si>
  <si>
    <t>г.Москва, Мукомольный пр-д, д. 2 А</t>
  </si>
  <si>
    <t xml:space="preserve">г. Королев, ул. Гагарина, д. 10 А, пом. 011 </t>
  </si>
  <si>
    <t>г. Лобня, ул. Промышленная, д. 1 А</t>
  </si>
  <si>
    <t>9:00-18:00</t>
  </si>
  <si>
    <t xml:space="preserve"> 8:00-17:00 </t>
  </si>
  <si>
    <t>8:00-17:00</t>
  </si>
  <si>
    <t>прочее (отключение/включение ээ)</t>
  </si>
  <si>
    <t>8(495)516-04-90;           8(495)516-79-14;               8(495)516-79-11 zayavka_tp@mskenergo.ru info@mskenergo.ru</t>
  </si>
  <si>
    <t>8(495)516-04-90;           8(495)516-79-14;               8(495)516-79-11;           8(495)577-37-36 zayavka_tp@mskenergo.ru info@mskenergo.ru</t>
  </si>
  <si>
    <t>8(495)516-04-90; 8(495)516-79-14;          8(495)516-79-11; 8(495)577-37-36</t>
  </si>
  <si>
    <t>214</t>
  </si>
  <si>
    <t>900</t>
  </si>
  <si>
    <t>прочее (переоформление документов ТП)</t>
  </si>
  <si>
    <t>41</t>
  </si>
  <si>
    <t>152</t>
  </si>
  <si>
    <t>нет</t>
  </si>
  <si>
    <t>да</t>
  </si>
  <si>
    <t>№ П/П</t>
  </si>
  <si>
    <t>Мероприятия, направленные на работу с социально уязвимыми группами населения</t>
  </si>
  <si>
    <t>Пенсионеры, инвалиды, многодетные семьи, участники ВОВ и боевых действий на территории других государств, матери-одиночки, участники ликвидации аварии на чернобыльской АЭС и приравненные к ним категории граждан обслуживаются вне очереди и без предварительной записи.</t>
  </si>
  <si>
    <t>Тема опроса</t>
  </si>
  <si>
    <t>Характеристики оценок</t>
  </si>
  <si>
    <t xml:space="preserve">Качество обслуживание в клиентском офисе </t>
  </si>
  <si>
    <t>Клиенты удовлетворены</t>
  </si>
  <si>
    <t>Внутренняя оснащенность клиентского отдела</t>
  </si>
  <si>
    <t>Время ожидания</t>
  </si>
  <si>
    <t>Компетентность и грамотность сотрудников клиентского отдела</t>
  </si>
  <si>
    <t>2.</t>
  </si>
  <si>
    <t>Технологическое присоединение</t>
  </si>
  <si>
    <t xml:space="preserve">Способы подачи заявок </t>
  </si>
  <si>
    <t>Сроки подготовки проекта договора</t>
  </si>
  <si>
    <t>Сроки выполнения мероприятий по ТП</t>
  </si>
  <si>
    <t>3.</t>
  </si>
  <si>
    <t>Обслуживание телефонных звонков</t>
  </si>
  <si>
    <t>Скорость дозвона до оператора</t>
  </si>
  <si>
    <t>Вежливость, умение понять суть вопроса</t>
  </si>
  <si>
    <t>Полнота и содержание ответа</t>
  </si>
  <si>
    <t>4.</t>
  </si>
  <si>
    <t>Качество электроэнергии</t>
  </si>
  <si>
    <t>Частота отключений электроэнергии</t>
  </si>
  <si>
    <t>Продолжительность выполенения ремонтных работ</t>
  </si>
  <si>
    <t>№П/П</t>
  </si>
  <si>
    <t>Мероприятия, выполняемые в целях повышения качества обслуживания потребителей.</t>
  </si>
  <si>
    <t>Повышение информативности потребителей о компании и ее услугах</t>
  </si>
  <si>
    <t>Подписание договоров ТП посредством электронной подписи</t>
  </si>
  <si>
    <t xml:space="preserve">Оснащение клиентских отделов компьютерами для посетителей </t>
  </si>
  <si>
    <t>Оборудование клиентских отделов кулерами с питьевой водой</t>
  </si>
  <si>
    <t>Сокращение сроков обработки и выполнения небходимых мероприятий по обращениям заявителей</t>
  </si>
  <si>
    <t>Доступ для посещения клиентских отделов АО "МСК Энерго" г. Королева и г. Лобня обеспечен в полном объеме (в том числе для категории лиц с ограниченными возможностями).</t>
  </si>
  <si>
    <t>Клиентские отделы АО "МСК Энерго" г. Королева и г. Лобня оборудованы дополнительными комфортабельными местами ожидания.</t>
  </si>
  <si>
    <t>Адаптирование клиентских офисов для групп с ограниченными возможностями</t>
  </si>
  <si>
    <t>Организация стендов с образцами заполненных заявок на выполнение услуг в клиентких отделах</t>
  </si>
  <si>
    <t>2.3 Мероприятия, выполненные сетевой организацией в целях повышения качества оказания услуг по передаче электрической энергии в отчетном периоде</t>
  </si>
  <si>
    <t>Мероприятия, направленные на повышение качества оказания услуг по передаче электрической энергии, повышении надежности электроснабжения выполняются в порядке текущей эксплуатации, а так же путем включения в производственную и инвестиционную программы ежегодно.</t>
  </si>
  <si>
    <t>3. Информация о качестве услуг по технологическому присоединению</t>
  </si>
  <si>
    <t>3.2. Мероприятия, выполненные сетевой организацией в целях совершенствования деятельности по технологическому присоединению в отчетном периоде</t>
  </si>
  <si>
    <t>№ пп</t>
  </si>
  <si>
    <t>Наименование мероприятия</t>
  </si>
  <si>
    <t>актулизация сайта организации в соответствии с нововведеями в законодательстве РФ</t>
  </si>
  <si>
    <t>повышение квалификация персонала.</t>
  </si>
  <si>
    <t>стандартизация внутренних бизнес-процессов взаимодействия структурных подразделений при осуществлении технологического присоединения</t>
  </si>
  <si>
    <t>оптимизация обработок заявок по ТП, консультирование по возникшим вопросам</t>
  </si>
  <si>
    <t>4.3. Информация о заочном обслуживании потребителей посредством телефонной связи</t>
  </si>
  <si>
    <t>Информация по дополнительным услугам, оказываемых АО "МСК Энерго",  размещена на сайте организации по ссылке: http://mskenergo.ru/customers/prices/</t>
  </si>
  <si>
    <t>4.8. Мероприятия, выполняемые сетевой организацией в целях повышения качества обслуживания потребителей</t>
  </si>
  <si>
    <t>Информация об износе ОС</t>
  </si>
  <si>
    <t xml:space="preserve">          Акционерное общество "МСК Энергосеть" (АО"МСК Энерго") за 2021 год</t>
  </si>
  <si>
    <t xml:space="preserve"> (наименование сетевой организации)</t>
  </si>
  <si>
    <t>№ п/п</t>
  </si>
  <si>
    <t>Вид ОС</t>
  </si>
  <si>
    <t>Процент износа (динамика по годам)</t>
  </si>
  <si>
    <t>первонач ст-ть</t>
  </si>
  <si>
    <t>увеличение</t>
  </si>
  <si>
    <t>остаточная ст-ть</t>
  </si>
  <si>
    <t>Здания</t>
  </si>
  <si>
    <t>Сооружения</t>
  </si>
  <si>
    <t>Машины и оборудование (кроме офисного)</t>
  </si>
  <si>
    <t xml:space="preserve">УСТАНОВКА, ЗАМЕНА и (или) ЭКСПЛУАТАЦИИ ПРИБОРОВ УЧЕТА </t>
  </si>
  <si>
    <r>
      <t xml:space="preserve">Круг заявителей &lt;1&gt;: </t>
    </r>
    <r>
      <rPr>
        <u/>
        <sz val="11"/>
        <color theme="10"/>
        <rFont val="Calibri"/>
        <family val="2"/>
        <scheme val="minor"/>
      </rPr>
      <t>Юридические и физические лица, индивидуальные предприниматели</t>
    </r>
    <r>
      <rPr>
        <sz val="11"/>
        <color theme="10"/>
        <rFont val="Calibri"/>
        <family val="2"/>
        <scheme val="minor"/>
      </rPr>
      <t>.</t>
    </r>
    <r>
      <rPr>
        <u/>
        <sz val="11"/>
        <color theme="10"/>
        <rFont val="Calibri"/>
        <family val="2"/>
        <scheme val="minor"/>
      </rPr>
      <t xml:space="preserve"> 
 </t>
    </r>
  </si>
  <si>
    <t>Плата не взимается.</t>
  </si>
  <si>
    <t>Условия оказания услуги (процесса) &lt;2&gt;: Наличие обращения заявителя, если заявитель присоединен к сетям АО «МСК Энерго».</t>
  </si>
  <si>
    <t>Результат оказания услуги (процесса):  установка, замена и (или) эксплуатация прибора учета.</t>
  </si>
  <si>
    <t>Общий срок оказания услуги (процесса): 6 месяцов.</t>
  </si>
  <si>
    <t>Направление заявителем заявки в сетевую организацию</t>
  </si>
  <si>
    <t>Заявка потребителя должна содержать:  1) сведения, подтверждающие присоединение к сетям АО «МСК Энерго»;  2) полное и сокращенное наименование заявителя - юридического лица, фамилию, имя, отчество заявителя - индивидуального предпринимателя, место нахождения (место жительства), почтовый адрес, а также при наличии телефоны, адрес электронной почты; сведения об объекте, подлежащем оснащению или замене прибора учета, сведения о местонахождении прибора учета, его технических характеристиках</t>
  </si>
  <si>
    <t xml:space="preserve">Заявка направляется в письменной форме. </t>
  </si>
  <si>
    <t>Не позднее 3 рабочих дней с даты получения обращения потребителя</t>
  </si>
  <si>
    <t>Пункты 5-7 Порядка заключения и существенные условия договора, регулирующего условия установки, замены и (или) эксплуатации приборов учета используемых энергетических ресурсов, утвержденного Приказом Минэнерго России от 07.04.2010 № 149  п. 136,п.151,п.152 Основ функционирования розничных рынков электрической энергии*</t>
  </si>
  <si>
    <t>Рассмотрение заявки и проверка комплектности документов</t>
  </si>
  <si>
    <t>После получения заявки сетевая организация проверяет комплектность документов и, при отсутствии в заявке необходимых сведений, а также при отсутствии документов, предусмотренных пунктом 1, сетевая организация уведомляет об этом заявителя</t>
  </si>
  <si>
    <t>Уведомление о необходимости предоставления недостающих сведений/документов или выполнение работ по этапу 3 (в случае соответствия заявки требованиям, указанным в этапе 1</t>
  </si>
  <si>
    <t>В течение 3 рабочих дней со дня получения заявки</t>
  </si>
  <si>
    <t xml:space="preserve"> Пункт 9 порядка заключения и существенные условия договора, регулирующего условия установки, замены и (или) эксплуатации приборов учета используемых энергетических ресурсов, утвержденного Приказом Минэнерго России от 07.04.2010 № 149 149  п. 136,п.151,п.152 Основ функционирования розничных рынков электрической энергии*</t>
  </si>
  <si>
    <t xml:space="preserve">Осмотр объекта представителями сетевой организации. </t>
  </si>
  <si>
    <t>С целью проверки наличия технической возможности установки, замены и (или) эксплуатации прибора учета сетевая организация осуществляет выезд на объект и производит осмотр объекта. О планируемой дате осмотра сетевая организация информирует заявителя. Заявитель обязан предоставить доступ к объекту (прибору учета) для их осмотра. В случае невозможности предоставления сетевой организации в определенный ею срок доступа к объекту (прибору учета) заявитель должен предложить иной срок для осмотра.</t>
  </si>
  <si>
    <t>Осмотр объекта заявителя.</t>
  </si>
  <si>
    <t>В течение 10 рабочих дней со дня получения полного комплекта документов по этапу 1</t>
  </si>
  <si>
    <t>Пункт 10 порядка заключения и существенные условия договора, регулирующего условия установки, замены и (или) эксплуатации приборов учета используемых энергетических ресурсов, утвержденного Приказом Минэнерго России от 07.04.2010 № 149  149  п. 136,п.151,п.152 Основ функционирования розничных рынков электрической энергии*</t>
  </si>
  <si>
    <t xml:space="preserve">Проведение работ по установке, замене и (или) эксплуатации прибора учета. </t>
  </si>
  <si>
    <t xml:space="preserve">Оказание сетевой организацией услуг по установке, замене и (или) эксплуатации прибора учета. </t>
  </si>
  <si>
    <t xml:space="preserve">Услуги предоставляются на объекте заявителя. </t>
  </si>
  <si>
    <t>Не позднее 6 месяцев с даты получения обращения потребителя</t>
  </si>
  <si>
    <t xml:space="preserve">п.149  п. 136,п.151,п.152 Основ функционирования розничных рынков электрической энергии* Основных положений функционирования розничных рынков электрической энергии, утвержденных Постановлением Правительства РФ от 4 мая 2012 г. № 442. </t>
  </si>
  <si>
    <t xml:space="preserve"> </t>
  </si>
  <si>
    <t>Контактная информация для направления обращений &lt;3&gt;: По телефону: 8 495 662-11-64 
Адрес эл.почты: info@mskenergo.ru</t>
  </si>
  <si>
    <t xml:space="preserve">за предоставление услуги плата не взимается. </t>
  </si>
  <si>
    <t xml:space="preserve">Условия оказания услуги (процесса) &lt;2&gt;: Наличие обращения заявителя, если заявитель присоединен к сетям АО «МСК Энерго». В соответствии с требованиями действующего законодательства. </t>
  </si>
  <si>
    <t>Результат оказания услуги (процесса):  Передача электрической энергии в соответствии с заключенным договором оказания услуг с оформлением Акта оказания услуг по передаче электрической энергии за отчетный период.</t>
  </si>
  <si>
    <t>Общий срок оказания услуги (процесса): В течение срока действия договора оказания услуг по передаче электрической энергии</t>
  </si>
  <si>
    <t>Условия оказания услуги (процесса) &lt;2&gt;: заявитель – потребитель или сетевая организация, присоединенные к сетям АО «ОЭК», заявитель – гарантирующий поставщик (энергосбытовая организация), потребители которых присоединены к сетям АО «ОЭК»; наличие обращения заявителя.</t>
  </si>
  <si>
    <t>Результат оказания услуги (процесса):  допуск уполномоченных представителей заявителя в пункты контроля и учета количества и качества электрической энергии на объектах АО «ОЭК».</t>
  </si>
  <si>
    <t>Общий срок оказания услуги (процесса): в срок, указанный в запросе заявителя, или иной срок, согласованный с заявителем.</t>
  </si>
  <si>
    <t>Получение письма о допуске в  пункты контроля и учета количества и качества электрической энергии</t>
  </si>
  <si>
    <t>Заявитель направляет письмо о допуске в пункты контроля и учета количества и качества электрической энергии на объектах АО «ОЭК», в котором указывается:                                                             - цель командировки;
- список уполномоченных лиц, которым необходимо будет предоставить доступ на объекты АО «ОЭК». В случае выполнения работ с приборами контроля и учета количества и качества электрической энергии данные лица должны иметь удостоверение о проверки знаний норм и правил работы в электроустановка с отметкой о группе по электробезопасности;
- предполагаемые дата и время допуска.</t>
  </si>
  <si>
    <t>Запрос предоставляется письменной форме.</t>
  </si>
  <si>
    <t>Не позднее 1 рабочего дня со дня получения запроса.</t>
  </si>
  <si>
    <t>Пункт 168 Основных положений функционирования розничных рынков электрической энергии, утвержденных Постановлением Правительства РФ от 4 мая 2012 г. № 442. Пункт 15 Правил недискриминационного доступа к услугам по передаче электрической энергии и оказания этих услуг, утвержденных Постановлением Правительства РФ от 27 декабря 2004 г. №861. Пункт 46 правил по охране труда при эксплуатации электроустановок (далее – ПОТЭЭ).</t>
  </si>
  <si>
    <t xml:space="preserve">Рассмотрение запроса подготовка ответа. </t>
  </si>
  <si>
    <t xml:space="preserve">Сетевая организация рассматривает запрос и, в случае невозможности допуска в указанное в запросе время, направляет заявителю ответ с предложением иной даты и времени предоставления допуска. </t>
  </si>
  <si>
    <t xml:space="preserve">Ответ направляется в письменной форме (в случае невозможности допуска в указанное в запросе время). </t>
  </si>
  <si>
    <t xml:space="preserve">В течение 5 рабочих дней со дня регистрации запроса. </t>
  </si>
  <si>
    <t>Пункт 41 Единых стандартов качества обслуживания сетевыми организациями потребителей услуг сетевых организаций, утвержденных приказом министерства энергетики РФ от 15.04.2014 г. № 186</t>
  </si>
  <si>
    <t xml:space="preserve">Допуск уполномоченных представителей заявителя. </t>
  </si>
  <si>
    <t>Сетевая организация осуществляет допуск уполномоченных представителей в согласованные с заявителем дату и время (этап 1 -2). Допуск осуществляется в соответствии с ПОТЭЭ.</t>
  </si>
  <si>
    <t>Допуск на объекты сетевой организации.</t>
  </si>
  <si>
    <t>В согласованные с заявителем дату и время</t>
  </si>
  <si>
    <t>Пункт 46 ПОТЭЭ РФ</t>
  </si>
  <si>
    <r>
      <t xml:space="preserve">Информация о качестве обслуживания потребителей услуг
      </t>
    </r>
    <r>
      <rPr>
        <u/>
        <sz val="11"/>
        <color theme="1"/>
        <rFont val="Calibri"/>
        <family val="2"/>
        <charset val="204"/>
        <scheme val="minor"/>
      </rPr>
      <t xml:space="preserve"> Акционерное общество "МСК Энергосеть" (АО"МСК Энерго") за 2022 </t>
    </r>
    <r>
      <rPr>
        <sz val="11"/>
        <color theme="1"/>
        <rFont val="Calibri"/>
        <family val="2"/>
        <scheme val="minor"/>
      </rPr>
      <t xml:space="preserve">год
</t>
    </r>
    <r>
      <rPr>
        <sz val="8"/>
        <color theme="1"/>
        <rFont val="Calibri"/>
        <family val="2"/>
        <charset val="204"/>
        <scheme val="minor"/>
      </rPr>
      <t xml:space="preserve"> (наименование сетевой организации)</t>
    </r>
  </si>
  <si>
    <t>1. Выполнение планово-предупредительных ремонтов согласно утвержденным графикам.  
 2. Замена устаревших элементов электросетевого хозяйства на новые.</t>
  </si>
  <si>
    <r>
      <t xml:space="preserve">Информация о качестве обслуживания потребителей услуг
          </t>
    </r>
    <r>
      <rPr>
        <u/>
        <sz val="11"/>
        <color theme="1"/>
        <rFont val="Calibri"/>
        <family val="2"/>
        <charset val="204"/>
        <scheme val="minor"/>
      </rPr>
      <t xml:space="preserve">Акционерное общество "МСК Энергосеть" (АО"МСК Энерго") за 2022 </t>
    </r>
    <r>
      <rPr>
        <sz val="11"/>
        <color theme="1"/>
        <rFont val="Calibri"/>
        <family val="2"/>
        <scheme val="minor"/>
      </rPr>
      <t xml:space="preserve"> год
</t>
    </r>
    <r>
      <rPr>
        <sz val="8"/>
        <color theme="1"/>
        <rFont val="Calibri"/>
        <family val="2"/>
        <charset val="204"/>
        <scheme val="minor"/>
      </rPr>
      <t xml:space="preserve"> (наименование сетевой организации)</t>
    </r>
  </si>
  <si>
    <r>
      <t xml:space="preserve">Информация об объектах элекросетевого хозяйства сетевой организации
          </t>
    </r>
    <r>
      <rPr>
        <u/>
        <sz val="11"/>
        <color theme="1"/>
        <rFont val="Calibri"/>
        <family val="2"/>
        <charset val="204"/>
        <scheme val="minor"/>
      </rPr>
      <t>Акционерное общество "МСК Энергосеть" (АО"МСК Энерго")</t>
    </r>
    <r>
      <rPr>
        <sz val="11"/>
        <color theme="1"/>
        <rFont val="Calibri"/>
        <family val="2"/>
        <scheme val="minor"/>
      </rPr>
      <t xml:space="preserve"> за </t>
    </r>
    <r>
      <rPr>
        <b/>
        <i/>
        <u/>
        <sz val="11"/>
        <color theme="1"/>
        <rFont val="Calibri"/>
        <family val="2"/>
        <charset val="204"/>
        <scheme val="minor"/>
      </rPr>
      <t xml:space="preserve">2022 </t>
    </r>
    <r>
      <rPr>
        <sz val="11"/>
        <color theme="1"/>
        <rFont val="Calibri"/>
        <family val="2"/>
        <scheme val="minor"/>
      </rPr>
      <t xml:space="preserve"> год
</t>
    </r>
    <r>
      <rPr>
        <sz val="8"/>
        <color theme="1"/>
        <rFont val="Calibri"/>
        <family val="2"/>
        <charset val="204"/>
        <scheme val="minor"/>
      </rPr>
      <t xml:space="preserve"> (наименование сетевой организации)</t>
    </r>
  </si>
  <si>
    <t>261</t>
  </si>
  <si>
    <t>34</t>
  </si>
  <si>
    <t>970</t>
  </si>
  <si>
    <t>123</t>
  </si>
  <si>
    <t>Направление
заявителем заявки
в сетевую
организацию.</t>
  </si>
  <si>
    <t xml:space="preserve">Заявка потребителя
должна содержать:
1) сведения,
подтверждающие
присоединение к сетям
АО «МСК Энерго»;
2) полное и сокращенное
наименование заявителя
- юридического лица,
фамилию, имя, отчество
заявителя -
индивидуального
предпринимателя, место
нахождения (место
жительства), почтовый
адрес, а также при
наличии телефоны, адрес
электронной почты;
сведения об объекте,
подлежащем оснащению
или замене прибора
учета, сведения о
местонахождении
прибора учета, его
технических
характеристиках.
</t>
  </si>
  <si>
    <t>Заявка направляется
в письменной форме.</t>
  </si>
  <si>
    <t>Не позднее 3
рабочих дней с
даты получения
обращения
потребителя.</t>
  </si>
  <si>
    <t xml:space="preserve">Пункты 5-7 Порядка
заключения и
существенные условия
договора,
регулирующего условия
установки, замены и
(или) эксплуатации
приборов учета
используемых
энергетических
ресурсов,
утвержденного
Приказом Минэнерго
России от 07.04.2010 №
149 </t>
  </si>
  <si>
    <t>Рассмотрение
заявки и проверка
комплектности
документов.</t>
  </si>
  <si>
    <t>После получения заявки
сетевая организация
проверяет комплектность
документов и, при
отсутствии в заявке
необходимых сведений, а
также при отсутствии
документов,
предусмотренных пунктом
1, сетевая организация
уведомляет об этом
заявителя.</t>
  </si>
  <si>
    <t xml:space="preserve">Уведомление о
необходимости
предоставления
недостающих
сведений/документов
или выполнение работ
по этапу 3 (в случае
соответствия заявки
требованиям,
указанным в этапе 1)
</t>
  </si>
  <si>
    <t>В течение 3 рабочих дней со дня получения заявки.</t>
  </si>
  <si>
    <t>Пункт 9 порядка
заключения и
существенные условия
договора, регулирующего
условия установки,
замены и (или)
эксплуатации приборов
учета используемых
энергетических ресурсов,
утвержденного Приказом
Минэнерго России от
07.04.2010 № 149</t>
  </si>
  <si>
    <t>Осмотр объекта
представителями
сетевой
организации.</t>
  </si>
  <si>
    <t>С целью проверки наличия
технической возможности
установки, замены и (или)
эксплуатации прибора
учета сетевая организация
осуществляет выезд на
объект и производит
осмотр объекта. О
планируемой дате осмотра
сетевая организация
информирует заявителя.
Заявитель обязан
предоставить доступ к
объекту (прибору учета)
для их осмотра. В случае
невозможности
предоставления сетевой
организации в
определенный ею срок
доступа к объекту (прибору
учета) заявитель должен
предложить иной срок для
осмотра.</t>
  </si>
  <si>
    <t>Осмотр объекта
заявителя.</t>
  </si>
  <si>
    <t>В течение 10
рабочих дней со
дня получения
полного
комплекта
документов по
этапу 1.</t>
  </si>
  <si>
    <t>Пункт 10 порядка заключения и существенные условия договора, регулирующего условия установки, замены и (или) эксплуатации приборов учета используемых энергетических ресурсов, утвержденного Приказом Минэнерго России от 07.04.2010 № 149</t>
  </si>
  <si>
    <t>Проведение работ
по установке,
замене и (или)
эксплуатации
прибора учета.</t>
  </si>
  <si>
    <t>Оказание сетевой
организацией услуг по
установке, замене и (или)
эксплуатации прибора
учета.</t>
  </si>
  <si>
    <t>Услуги
предоставляются на
объекте заявителя.</t>
  </si>
  <si>
    <t>Не позднее 6
месяцев с даты
получения
обращения
потребителя.</t>
  </si>
  <si>
    <t>Пункт 151 Основных
положений
функционирования
розничных рынков
электрической
энергии,
утвержденных
Постановлением
Правительства РФ
от 4 мая 2012 г. №
442.</t>
  </si>
  <si>
    <t>Л-00026</t>
  </si>
  <si>
    <t>М-00953</t>
  </si>
  <si>
    <t>К-02465</t>
  </si>
  <si>
    <t>Л-03130</t>
  </si>
  <si>
    <t xml:space="preserve"> 13:06:09</t>
  </si>
  <si>
    <t>М-03649</t>
  </si>
  <si>
    <t xml:space="preserve"> 13:49:57</t>
  </si>
  <si>
    <t>К-04359</t>
  </si>
  <si>
    <t>К-05118</t>
  </si>
  <si>
    <t xml:space="preserve"> 9:35:51</t>
  </si>
  <si>
    <t>Л-06039</t>
  </si>
  <si>
    <t>М-07029</t>
  </si>
  <si>
    <t xml:space="preserve"> 11:38:48</t>
  </si>
  <si>
    <t>М-08456</t>
  </si>
  <si>
    <t>Л-08862</t>
  </si>
  <si>
    <t>Л-09494</t>
  </si>
  <si>
    <t>Л-10667</t>
  </si>
  <si>
    <t>М-11666</t>
  </si>
  <si>
    <t>Ю-12891</t>
  </si>
  <si>
    <t>К-13801</t>
  </si>
  <si>
    <t xml:space="preserve"> 13:06:48</t>
  </si>
  <si>
    <t>М-14793</t>
  </si>
  <si>
    <t>М-16198</t>
  </si>
  <si>
    <t>Л-16403</t>
  </si>
  <si>
    <t>К-17346</t>
  </si>
  <si>
    <t>Л-17798</t>
  </si>
  <si>
    <t>Ю-18997</t>
  </si>
  <si>
    <t>М-20731</t>
  </si>
  <si>
    <t>К-22318</t>
  </si>
  <si>
    <t>К-23023</t>
  </si>
  <si>
    <t>Примечание: не заполняется, в случае наличия на официальном сайте сетевой организации в сети Интернет интерактивного инструмента, который позволяет автоматически рассчитывать стоимость технологического присоединения при вводе параметров, предусмотренных настоящим пунктом</t>
  </si>
  <si>
    <t>Ссылка на калькулятор:</t>
  </si>
  <si>
    <t>https://mskenergo.ru/tech-connection/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</si>
</sst>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0_ ;[Red]\-#,##0.00\ 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vertAlign val="subscript"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rgb="FF0000FF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9"/>
      <color indexed="21"/>
      <name val="Arial"/>
      <family val="2"/>
      <charset val="204"/>
    </font>
    <font>
      <sz val="11"/>
      <color theme="10"/>
      <name val="Calibri"/>
      <family val="2"/>
      <scheme val="minor"/>
    </font>
    <font>
      <u/>
      <sz val="10"/>
      <color theme="1"/>
      <name val="Courier New"/>
      <family val="3"/>
      <charset val="204"/>
    </font>
    <font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2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1" fillId="0" borderId="0"/>
    <xf numFmtId="0" fontId="30" fillId="0" borderId="0"/>
  </cellStyleXfs>
  <cellXfs count="241">
    <xf numFmtId="0" fontId="0" fillId="0" borderId="0" xfId="0"/>
    <xf numFmtId="49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49" fontId="0" fillId="0" borderId="4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21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22" fillId="0" borderId="0" xfId="2" applyAlignment="1">
      <alignment horizontal="justify" vertical="center"/>
    </xf>
    <xf numFmtId="0" fontId="11" fillId="0" borderId="0" xfId="3" applyFill="1" applyBorder="1"/>
    <xf numFmtId="0" fontId="11" fillId="0" borderId="0" xfId="3" applyFill="1"/>
    <xf numFmtId="0" fontId="23" fillId="0" borderId="0" xfId="3" applyFont="1" applyFill="1" applyBorder="1" applyAlignment="1"/>
    <xf numFmtId="0" fontId="23" fillId="0" borderId="1" xfId="3" applyFont="1" applyFill="1" applyBorder="1" applyAlignment="1">
      <alignment horizontal="center" vertical="center" wrapText="1"/>
    </xf>
    <xf numFmtId="0" fontId="25" fillId="0" borderId="0" xfId="3" applyFont="1" applyFill="1" applyBorder="1" applyAlignment="1">
      <alignment horizontal="left" vertical="center" wrapText="1"/>
    </xf>
    <xf numFmtId="0" fontId="25" fillId="0" borderId="0" xfId="3" applyFont="1" applyFill="1" applyBorder="1" applyAlignment="1">
      <alignment horizontal="left" vertical="center" textRotation="90"/>
    </xf>
    <xf numFmtId="0" fontId="25" fillId="0" borderId="1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 wrapText="1"/>
    </xf>
    <xf numFmtId="0" fontId="25" fillId="0" borderId="0" xfId="3" applyFont="1" applyFill="1" applyBorder="1" applyAlignment="1">
      <alignment horizontal="center" vertical="center"/>
    </xf>
    <xf numFmtId="3" fontId="26" fillId="0" borderId="1" xfId="3" applyNumberFormat="1" applyFont="1" applyFill="1" applyBorder="1" applyAlignment="1">
      <alignment horizontal="center" vertical="center" wrapText="1"/>
    </xf>
    <xf numFmtId="9" fontId="26" fillId="0" borderId="1" xfId="3" applyNumberFormat="1" applyFont="1" applyFill="1" applyBorder="1" applyAlignment="1">
      <alignment horizontal="center" vertical="center" wrapText="1"/>
    </xf>
    <xf numFmtId="3" fontId="27" fillId="0" borderId="0" xfId="3" applyNumberFormat="1" applyFont="1" applyFill="1" applyBorder="1" applyAlignment="1">
      <alignment horizontal="center" vertical="center" wrapText="1"/>
    </xf>
    <xf numFmtId="0" fontId="27" fillId="0" borderId="0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11" fillId="0" borderId="16" xfId="0" applyFont="1" applyBorder="1" applyAlignment="1">
      <alignment horizontal="justify" vertical="center" wrapText="1"/>
    </xf>
    <xf numFmtId="16" fontId="11" fillId="0" borderId="0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4" xfId="0" applyFont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0" fontId="11" fillId="0" borderId="26" xfId="0" applyFont="1" applyBorder="1" applyAlignment="1">
      <alignment horizontal="justify" vertical="center" wrapText="1"/>
    </xf>
    <xf numFmtId="0" fontId="22" fillId="0" borderId="0" xfId="2" applyAlignment="1">
      <alignment horizontal="left"/>
    </xf>
    <xf numFmtId="9" fontId="26" fillId="0" borderId="0" xfId="3" applyNumberFormat="1" applyFont="1" applyFill="1" applyBorder="1" applyAlignment="1">
      <alignment horizontal="center" vertical="center" wrapText="1"/>
    </xf>
    <xf numFmtId="9" fontId="11" fillId="0" borderId="1" xfId="0" applyNumberFormat="1" applyFont="1" applyBorder="1" applyAlignment="1">
      <alignment vertical="center" wrapText="1"/>
    </xf>
    <xf numFmtId="10" fontId="11" fillId="0" borderId="1" xfId="0" applyNumberFormat="1" applyFont="1" applyBorder="1" applyAlignment="1">
      <alignment vertical="center" wrapText="1"/>
    </xf>
    <xf numFmtId="0" fontId="11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right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0" xfId="0" applyBorder="1"/>
    <xf numFmtId="0" fontId="0" fillId="0" borderId="13" xfId="0" applyBorder="1"/>
    <xf numFmtId="0" fontId="0" fillId="0" borderId="13" xfId="0" applyBorder="1" applyAlignment="1">
      <alignment horizontal="center" vertical="center"/>
    </xf>
    <xf numFmtId="0" fontId="12" fillId="0" borderId="13" xfId="0" applyFont="1" applyBorder="1"/>
    <xf numFmtId="49" fontId="0" fillId="0" borderId="13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12" fillId="0" borderId="1" xfId="0" applyFont="1" applyBorder="1" applyAlignment="1">
      <alignment horizontal="center" vertical="center" wrapText="1"/>
    </xf>
    <xf numFmtId="0" fontId="11" fillId="0" borderId="28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0" fillId="0" borderId="23" xfId="0" applyBorder="1"/>
    <xf numFmtId="0" fontId="11" fillId="0" borderId="26" xfId="0" applyFont="1" applyBorder="1" applyAlignment="1">
      <alignment horizontal="center" vertical="center" wrapText="1"/>
    </xf>
    <xf numFmtId="0" fontId="12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25" fillId="0" borderId="6" xfId="3" applyFont="1" applyFill="1" applyBorder="1" applyAlignment="1">
      <alignment horizontal="center" vertical="center"/>
    </xf>
    <xf numFmtId="0" fontId="23" fillId="0" borderId="30" xfId="3" applyFont="1" applyFill="1" applyBorder="1" applyAlignment="1">
      <alignment horizontal="center" vertical="center" wrapText="1"/>
    </xf>
    <xf numFmtId="16" fontId="23" fillId="0" borderId="30" xfId="3" applyNumberFormat="1" applyFont="1" applyFill="1" applyBorder="1" applyAlignment="1">
      <alignment horizontal="center" vertical="center" wrapText="1"/>
    </xf>
    <xf numFmtId="0" fontId="25" fillId="0" borderId="20" xfId="3" applyFont="1" applyFill="1" applyBorder="1" applyAlignment="1">
      <alignment horizontal="center" vertical="center"/>
    </xf>
    <xf numFmtId="0" fontId="25" fillId="0" borderId="21" xfId="3" applyFont="1" applyFill="1" applyBorder="1" applyAlignment="1">
      <alignment horizontal="center" vertical="center"/>
    </xf>
    <xf numFmtId="3" fontId="26" fillId="0" borderId="21" xfId="3" applyNumberFormat="1" applyFont="1" applyFill="1" applyBorder="1" applyAlignment="1">
      <alignment horizontal="center" vertical="center" wrapText="1"/>
    </xf>
    <xf numFmtId="0" fontId="23" fillId="0" borderId="20" xfId="3" applyFont="1" applyFill="1" applyBorder="1" applyAlignment="1">
      <alignment horizontal="left" vertical="center" wrapText="1"/>
    </xf>
    <xf numFmtId="3" fontId="26" fillId="0" borderId="3" xfId="3" applyNumberFormat="1" applyFont="1" applyFill="1" applyBorder="1" applyAlignment="1">
      <alignment horizontal="center" vertical="center" wrapText="1"/>
    </xf>
    <xf numFmtId="9" fontId="26" fillId="0" borderId="3" xfId="3" applyNumberFormat="1" applyFont="1" applyFill="1" applyBorder="1" applyAlignment="1">
      <alignment horizontal="center" vertical="center" wrapText="1"/>
    </xf>
    <xf numFmtId="3" fontId="26" fillId="0" borderId="32" xfId="3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49" fontId="5" fillId="0" borderId="15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1" fontId="0" fillId="0" borderId="0" xfId="0" applyNumberFormat="1" applyAlignment="1">
      <alignment horizontal="right"/>
    </xf>
    <xf numFmtId="0" fontId="12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10" fontId="0" fillId="0" borderId="0" xfId="0" applyNumberFormat="1"/>
    <xf numFmtId="0" fontId="0" fillId="0" borderId="1" xfId="0" applyBorder="1" applyAlignment="1">
      <alignment vertical="center"/>
    </xf>
    <xf numFmtId="10" fontId="0" fillId="0" borderId="1" xfId="0" applyNumberFormat="1" applyBorder="1" applyAlignment="1">
      <alignment horizontal="center" vertical="center"/>
    </xf>
    <xf numFmtId="2" fontId="0" fillId="0" borderId="0" xfId="0" applyNumberForma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2" applyAlignment="1">
      <alignment horizontal="justify" vertical="center" wrapText="1"/>
    </xf>
    <xf numFmtId="0" fontId="33" fillId="0" borderId="0" xfId="0" applyFont="1" applyAlignment="1">
      <alignment horizontal="justify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4" fillId="0" borderId="16" xfId="0" applyFont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 vertical="center" wrapText="1"/>
    </xf>
    <xf numFmtId="0" fontId="12" fillId="0" borderId="1" xfId="0" applyFont="1" applyBorder="1"/>
    <xf numFmtId="0" fontId="12" fillId="0" borderId="1" xfId="0" applyFont="1" applyBorder="1" applyAlignment="1">
      <alignment horizontal="center" vertical="center"/>
    </xf>
    <xf numFmtId="40" fontId="31" fillId="2" borderId="1" xfId="4" applyNumberFormat="1" applyFont="1" applyFill="1" applyBorder="1" applyAlignment="1">
      <alignment horizontal="right" vertical="top"/>
    </xf>
    <xf numFmtId="165" fontId="0" fillId="0" borderId="1" xfId="0" applyNumberFormat="1" applyBorder="1"/>
    <xf numFmtId="10" fontId="0" fillId="0" borderId="1" xfId="0" applyNumberFormat="1" applyBorder="1"/>
    <xf numFmtId="0" fontId="23" fillId="0" borderId="31" xfId="3" applyFont="1" applyFill="1" applyBorder="1" applyAlignment="1">
      <alignment horizontal="center" vertical="center" wrapText="1"/>
    </xf>
    <xf numFmtId="0" fontId="23" fillId="0" borderId="22" xfId="3" applyFont="1" applyFill="1" applyBorder="1" applyAlignment="1">
      <alignment horizontal="left" vertical="center" wrapText="1"/>
    </xf>
    <xf numFmtId="10" fontId="0" fillId="0" borderId="1" xfId="1" applyNumberFormat="1" applyFont="1" applyFill="1" applyBorder="1"/>
    <xf numFmtId="10" fontId="0" fillId="0" borderId="1" xfId="0" applyNumberFormat="1" applyFill="1" applyBorder="1"/>
    <xf numFmtId="0" fontId="0" fillId="0" borderId="1" xfId="0" applyFill="1" applyBorder="1"/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2" fontId="19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right" vertical="center" wrapText="1"/>
    </xf>
    <xf numFmtId="9" fontId="11" fillId="0" borderId="1" xfId="0" applyNumberFormat="1" applyFont="1" applyFill="1" applyBorder="1" applyAlignment="1">
      <alignment vertical="center" wrapText="1"/>
    </xf>
    <xf numFmtId="10" fontId="11" fillId="0" borderId="1" xfId="0" applyNumberFormat="1" applyFont="1" applyFill="1" applyBorder="1" applyAlignment="1">
      <alignment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0" fontId="2" fillId="0" borderId="16" xfId="0" applyFont="1" applyBorder="1" applyAlignment="1">
      <alignment horizontal="left" vertical="center" wrapText="1"/>
    </xf>
    <xf numFmtId="0" fontId="0" fillId="3" borderId="13" xfId="0" applyFill="1" applyBorder="1"/>
    <xf numFmtId="14" fontId="0" fillId="3" borderId="13" xfId="0" applyNumberFormat="1" applyFill="1" applyBorder="1"/>
    <xf numFmtId="21" fontId="0" fillId="3" borderId="13" xfId="0" applyNumberFormat="1" applyFill="1" applyBorder="1"/>
    <xf numFmtId="22" fontId="0" fillId="3" borderId="13" xfId="0" applyNumberFormat="1" applyFill="1" applyBorder="1"/>
    <xf numFmtId="0" fontId="11" fillId="0" borderId="13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33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23" fillId="0" borderId="29" xfId="3" applyFont="1" applyFill="1" applyBorder="1" applyAlignment="1">
      <alignment horizontal="center" vertical="center"/>
    </xf>
    <xf numFmtId="0" fontId="23" fillId="0" borderId="30" xfId="3" applyFont="1" applyFill="1" applyBorder="1" applyAlignment="1">
      <alignment horizontal="center" vertical="center"/>
    </xf>
    <xf numFmtId="0" fontId="23" fillId="0" borderId="17" xfId="3" applyFont="1" applyFill="1" applyBorder="1" applyAlignment="1">
      <alignment horizontal="center" vertical="center"/>
    </xf>
    <xf numFmtId="0" fontId="23" fillId="0" borderId="20" xfId="3" applyFont="1" applyFill="1" applyBorder="1" applyAlignment="1">
      <alignment horizontal="center" vertical="center"/>
    </xf>
    <xf numFmtId="0" fontId="23" fillId="0" borderId="18" xfId="3" applyFont="1" applyFill="1" applyBorder="1" applyAlignment="1">
      <alignment horizontal="center" vertical="center"/>
    </xf>
    <xf numFmtId="0" fontId="24" fillId="0" borderId="19" xfId="3" applyFont="1" applyFill="1" applyBorder="1" applyAlignment="1">
      <alignment horizontal="center" vertical="center" wrapText="1"/>
    </xf>
    <xf numFmtId="0" fontId="24" fillId="0" borderId="21" xfId="3" applyFont="1" applyFill="1" applyBorder="1" applyAlignment="1">
      <alignment horizontal="center" vertical="center" wrapText="1"/>
    </xf>
    <xf numFmtId="0" fontId="24" fillId="0" borderId="1" xfId="3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0" borderId="27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2" fillId="0" borderId="13" xfId="0" applyFont="1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3" xfId="0" applyBorder="1" applyAlignment="1">
      <alignment horizontal="left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16" fillId="0" borderId="0" xfId="0" applyFont="1" applyAlignment="1">
      <alignment horizontal="left" wrapText="1"/>
    </xf>
  </cellXfs>
  <cellStyles count="5">
    <cellStyle name="Гиперссылка" xfId="2" builtinId="8"/>
    <cellStyle name="Обычный" xfId="0" builtinId="0"/>
    <cellStyle name="Обычный 2" xfId="3"/>
    <cellStyle name="Обычный_МО" xfId="4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209550</xdr:colOff>
      <xdr:row>9</xdr:row>
      <xdr:rowOff>59871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4953000" y="33936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9</xdr:row>
      <xdr:rowOff>59871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4953000" y="33936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19</xdr:row>
      <xdr:rowOff>59871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 txBox="1"/>
      </xdr:nvSpPr>
      <xdr:spPr>
        <a:xfrm>
          <a:off x="4953000" y="65559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24</xdr:row>
      <xdr:rowOff>59871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 txBox="1"/>
      </xdr:nvSpPr>
      <xdr:spPr>
        <a:xfrm>
          <a:off x="4953000" y="84990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209550</xdr:colOff>
      <xdr:row>13</xdr:row>
      <xdr:rowOff>59871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3286125" y="745127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13</xdr:row>
      <xdr:rowOff>59871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3286125" y="745127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3"/>
  <sheetViews>
    <sheetView topLeftCell="A19" zoomScale="85" zoomScaleNormal="85" workbookViewId="0">
      <selection activeCell="E23" sqref="E23"/>
    </sheetView>
  </sheetViews>
  <sheetFormatPr defaultRowHeight="15" x14ac:dyDescent="0.25"/>
  <cols>
    <col min="4" max="4" width="81.140625" customWidth="1"/>
    <col min="5" max="5" width="29.28515625" customWidth="1"/>
    <col min="6" max="7" width="22.5703125" customWidth="1"/>
    <col min="8" max="8" width="28" customWidth="1"/>
  </cols>
  <sheetData>
    <row r="2" spans="4:8" x14ac:dyDescent="0.25">
      <c r="H2" s="96" t="s">
        <v>68</v>
      </c>
    </row>
    <row r="3" spans="4:8" x14ac:dyDescent="0.25">
      <c r="H3" s="96" t="s">
        <v>69</v>
      </c>
    </row>
    <row r="4" spans="4:8" x14ac:dyDescent="0.25">
      <c r="H4" s="96" t="s">
        <v>70</v>
      </c>
    </row>
    <row r="5" spans="4:8" x14ac:dyDescent="0.25">
      <c r="H5" s="96" t="s">
        <v>71</v>
      </c>
    </row>
    <row r="6" spans="4:8" x14ac:dyDescent="0.25">
      <c r="H6" s="97"/>
    </row>
    <row r="7" spans="4:8" x14ac:dyDescent="0.25">
      <c r="D7" s="13" t="s">
        <v>72</v>
      </c>
      <c r="H7" s="13"/>
    </row>
    <row r="8" spans="4:8" x14ac:dyDescent="0.25">
      <c r="D8" s="98" t="s">
        <v>279</v>
      </c>
      <c r="H8" s="13"/>
    </row>
    <row r="9" spans="4:8" x14ac:dyDescent="0.25">
      <c r="D9" s="13" t="s">
        <v>73</v>
      </c>
      <c r="H9" s="13"/>
    </row>
    <row r="10" spans="4:8" x14ac:dyDescent="0.25">
      <c r="D10" s="13"/>
      <c r="H10" s="13"/>
    </row>
    <row r="11" spans="4:8" ht="45" x14ac:dyDescent="0.25">
      <c r="D11" s="99" t="s">
        <v>280</v>
      </c>
      <c r="H11" s="15"/>
    </row>
    <row r="12" spans="4:8" ht="27" x14ac:dyDescent="0.25">
      <c r="D12" s="13" t="s">
        <v>74</v>
      </c>
      <c r="H12" s="13"/>
    </row>
    <row r="13" spans="4:8" x14ac:dyDescent="0.25">
      <c r="D13" s="100" t="s">
        <v>281</v>
      </c>
      <c r="H13" s="13"/>
    </row>
    <row r="14" spans="4:8" ht="30" x14ac:dyDescent="0.25">
      <c r="D14" s="15" t="s">
        <v>282</v>
      </c>
      <c r="H14" s="15"/>
    </row>
    <row r="15" spans="4:8" ht="27" x14ac:dyDescent="0.25">
      <c r="D15" s="13" t="s">
        <v>283</v>
      </c>
      <c r="H15" s="13"/>
    </row>
    <row r="16" spans="4:8" x14ac:dyDescent="0.25">
      <c r="D16" s="13" t="s">
        <v>284</v>
      </c>
      <c r="H16" s="13"/>
    </row>
    <row r="17" spans="3:8" x14ac:dyDescent="0.25">
      <c r="D17" s="13"/>
      <c r="H17" s="13"/>
    </row>
    <row r="18" spans="3:8" x14ac:dyDescent="0.25">
      <c r="D18" s="13" t="s">
        <v>75</v>
      </c>
      <c r="H18" s="13"/>
    </row>
    <row r="19" spans="3:8" ht="15.75" thickBot="1" x14ac:dyDescent="0.3"/>
    <row r="20" spans="3:8" ht="30.75" thickBot="1" x14ac:dyDescent="0.3">
      <c r="C20" s="101" t="s">
        <v>62</v>
      </c>
      <c r="D20" s="102" t="s">
        <v>63</v>
      </c>
      <c r="E20" s="102" t="s">
        <v>64</v>
      </c>
      <c r="F20" s="102" t="s">
        <v>65</v>
      </c>
      <c r="G20" s="102" t="s">
        <v>66</v>
      </c>
      <c r="H20" s="102" t="s">
        <v>67</v>
      </c>
    </row>
    <row r="21" spans="3:8" ht="304.5" customHeight="1" thickBot="1" x14ac:dyDescent="0.3">
      <c r="C21" s="103">
        <v>1</v>
      </c>
      <c r="D21" s="104" t="s">
        <v>285</v>
      </c>
      <c r="E21" s="104" t="s">
        <v>286</v>
      </c>
      <c r="F21" s="104" t="s">
        <v>287</v>
      </c>
      <c r="G21" s="104" t="s">
        <v>288</v>
      </c>
      <c r="H21" s="104" t="s">
        <v>289</v>
      </c>
    </row>
    <row r="22" spans="3:8" ht="213" customHeight="1" thickBot="1" x14ac:dyDescent="0.3">
      <c r="C22" s="103">
        <v>2</v>
      </c>
      <c r="D22" s="104" t="s">
        <v>290</v>
      </c>
      <c r="E22" s="104" t="s">
        <v>291</v>
      </c>
      <c r="F22" s="104" t="s">
        <v>292</v>
      </c>
      <c r="G22" s="104" t="s">
        <v>293</v>
      </c>
      <c r="H22" s="104" t="s">
        <v>294</v>
      </c>
    </row>
    <row r="23" spans="3:8" ht="301.5" customHeight="1" thickBot="1" x14ac:dyDescent="0.3">
      <c r="C23" s="103">
        <v>3</v>
      </c>
      <c r="D23" s="104" t="s">
        <v>295</v>
      </c>
      <c r="E23" s="104" t="s">
        <v>296</v>
      </c>
      <c r="F23" s="104" t="s">
        <v>297</v>
      </c>
      <c r="G23" s="104" t="s">
        <v>298</v>
      </c>
      <c r="H23" s="104" t="s">
        <v>299</v>
      </c>
    </row>
    <row r="24" spans="3:8" ht="180.75" thickBot="1" x14ac:dyDescent="0.3">
      <c r="C24" s="103">
        <v>4</v>
      </c>
      <c r="D24" s="104" t="s">
        <v>300</v>
      </c>
      <c r="E24" s="104" t="s">
        <v>301</v>
      </c>
      <c r="F24" s="104" t="s">
        <v>302</v>
      </c>
      <c r="G24" s="104" t="s">
        <v>303</v>
      </c>
      <c r="H24" s="104" t="s">
        <v>304</v>
      </c>
    </row>
    <row r="25" spans="3:8" x14ac:dyDescent="0.25">
      <c r="D25" t="s">
        <v>305</v>
      </c>
      <c r="E25" t="s">
        <v>305</v>
      </c>
      <c r="H25" t="s">
        <v>305</v>
      </c>
    </row>
    <row r="26" spans="3:8" x14ac:dyDescent="0.25">
      <c r="H26" t="s">
        <v>305</v>
      </c>
    </row>
    <row r="27" spans="3:8" ht="45" x14ac:dyDescent="0.25">
      <c r="D27" s="99" t="s">
        <v>306</v>
      </c>
    </row>
    <row r="28" spans="3:8" x14ac:dyDescent="0.25">
      <c r="D28" s="105"/>
    </row>
    <row r="29" spans="3:8" x14ac:dyDescent="0.25">
      <c r="D29" s="105" t="s">
        <v>76</v>
      </c>
    </row>
    <row r="30" spans="3:8" x14ac:dyDescent="0.25">
      <c r="D30" s="105" t="s">
        <v>77</v>
      </c>
    </row>
    <row r="31" spans="3:8" ht="45" x14ac:dyDescent="0.25">
      <c r="D31" s="105" t="s">
        <v>78</v>
      </c>
    </row>
    <row r="32" spans="3:8" ht="75" x14ac:dyDescent="0.25">
      <c r="D32" s="105" t="s">
        <v>79</v>
      </c>
    </row>
    <row r="33" spans="4:4" x14ac:dyDescent="0.25">
      <c r="D33" s="105"/>
    </row>
  </sheetData>
  <hyperlinks>
    <hyperlink ref="D14" location="Par41" display="Par41"/>
    <hyperlink ref="D11" location="Par40" display="Par40"/>
    <hyperlink ref="D27" location="Par42" display="Par42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9"/>
  <sheetViews>
    <sheetView tabSelected="1" topLeftCell="A4" workbookViewId="0">
      <selection activeCell="O28" sqref="O28"/>
    </sheetView>
  </sheetViews>
  <sheetFormatPr defaultRowHeight="15" x14ac:dyDescent="0.25"/>
  <cols>
    <col min="2" max="2" width="32" customWidth="1"/>
    <col min="3" max="3" width="16.85546875" customWidth="1"/>
  </cols>
  <sheetData>
    <row r="4" spans="2:12" ht="79.5" customHeight="1" x14ac:dyDescent="0.25">
      <c r="B4" s="196" t="s">
        <v>108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</row>
    <row r="6" spans="2:12" ht="53.25" customHeight="1" x14ac:dyDescent="0.25">
      <c r="B6" s="240" t="s">
        <v>387</v>
      </c>
      <c r="C6" s="240"/>
      <c r="D6" s="240"/>
      <c r="E6" s="240"/>
      <c r="F6" s="240"/>
      <c r="G6" s="240"/>
      <c r="H6" s="240"/>
      <c r="I6" s="240"/>
      <c r="J6" s="240"/>
      <c r="K6" s="240"/>
      <c r="L6" s="240"/>
    </row>
    <row r="8" spans="2:12" x14ac:dyDescent="0.25">
      <c r="B8" t="s">
        <v>388</v>
      </c>
    </row>
    <row r="9" spans="2:12" x14ac:dyDescent="0.25">
      <c r="B9" t="s">
        <v>389</v>
      </c>
    </row>
  </sheetData>
  <mergeCells count="2">
    <mergeCell ref="B6:L6"/>
    <mergeCell ref="B4:L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T35"/>
  <sheetViews>
    <sheetView topLeftCell="A22" zoomScale="85" zoomScaleNormal="85" workbookViewId="0">
      <selection activeCell="O14" sqref="O14:O34"/>
    </sheetView>
  </sheetViews>
  <sheetFormatPr defaultRowHeight="15" x14ac:dyDescent="0.25"/>
  <cols>
    <col min="3" max="3" width="10.7109375" bestFit="1" customWidth="1"/>
    <col min="4" max="4" width="32.5703125" customWidth="1"/>
    <col min="7" max="7" width="17.42578125" customWidth="1"/>
    <col min="10" max="10" width="18.42578125" customWidth="1"/>
    <col min="11" max="11" width="8.7109375" bestFit="1" customWidth="1"/>
    <col min="13" max="13" width="15.5703125" customWidth="1"/>
    <col min="16" max="16" width="15.42578125" customWidth="1"/>
    <col min="19" max="19" width="13.140625" customWidth="1"/>
    <col min="20" max="20" width="0" style="78" hidden="1" customWidth="1"/>
  </cols>
  <sheetData>
    <row r="3" spans="3:20" ht="15" customHeight="1" x14ac:dyDescent="0.25">
      <c r="C3" s="196" t="s">
        <v>131</v>
      </c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</row>
    <row r="4" spans="3:20" x14ac:dyDescent="0.25"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</row>
    <row r="5" spans="3:20" x14ac:dyDescent="0.25"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</row>
    <row r="6" spans="3:20" x14ac:dyDescent="0.25"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</row>
    <row r="7" spans="3:20" x14ac:dyDescent="0.25"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</row>
    <row r="8" spans="3:20" x14ac:dyDescent="0.25"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</row>
    <row r="10" spans="3:20" ht="74.25" customHeight="1" x14ac:dyDescent="0.25">
      <c r="C10" s="203" t="s">
        <v>2</v>
      </c>
      <c r="D10" s="203" t="s">
        <v>109</v>
      </c>
      <c r="E10" s="203" t="s">
        <v>110</v>
      </c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</row>
    <row r="11" spans="3:20" ht="45" customHeight="1" x14ac:dyDescent="0.25">
      <c r="C11" s="203"/>
      <c r="D11" s="203"/>
      <c r="E11" s="203" t="s">
        <v>111</v>
      </c>
      <c r="F11" s="203"/>
      <c r="G11" s="203"/>
      <c r="H11" s="203" t="s">
        <v>112</v>
      </c>
      <c r="I11" s="203"/>
      <c r="J11" s="203"/>
      <c r="K11" s="203" t="s">
        <v>113</v>
      </c>
      <c r="L11" s="203"/>
      <c r="M11" s="203"/>
      <c r="N11" s="203" t="s">
        <v>114</v>
      </c>
      <c r="O11" s="203"/>
      <c r="P11" s="203"/>
      <c r="Q11" s="203" t="s">
        <v>115</v>
      </c>
      <c r="R11" s="203"/>
      <c r="S11" s="203"/>
    </row>
    <row r="12" spans="3:20" ht="60" x14ac:dyDescent="0.25">
      <c r="C12" s="33"/>
      <c r="D12" s="33"/>
      <c r="E12" s="47">
        <v>2021</v>
      </c>
      <c r="F12" s="34">
        <v>2022</v>
      </c>
      <c r="G12" s="34" t="s">
        <v>88</v>
      </c>
      <c r="H12" s="34">
        <v>2021</v>
      </c>
      <c r="I12" s="34">
        <v>2022</v>
      </c>
      <c r="J12" s="34" t="s">
        <v>88</v>
      </c>
      <c r="K12" s="34">
        <v>2021</v>
      </c>
      <c r="L12" s="34">
        <v>2022</v>
      </c>
      <c r="M12" s="34" t="s">
        <v>88</v>
      </c>
      <c r="N12" s="34">
        <v>2021</v>
      </c>
      <c r="O12" s="34">
        <v>2022</v>
      </c>
      <c r="P12" s="34" t="s">
        <v>88</v>
      </c>
      <c r="Q12" s="34">
        <v>2021</v>
      </c>
      <c r="R12" s="34">
        <v>2022</v>
      </c>
      <c r="S12" s="34" t="s">
        <v>88</v>
      </c>
    </row>
    <row r="13" spans="3:20" x14ac:dyDescent="0.25">
      <c r="C13" s="34">
        <v>1</v>
      </c>
      <c r="D13" s="34">
        <v>2</v>
      </c>
      <c r="E13" s="34">
        <v>3</v>
      </c>
      <c r="F13" s="34">
        <v>4</v>
      </c>
      <c r="G13" s="34">
        <v>5</v>
      </c>
      <c r="H13" s="34">
        <v>6</v>
      </c>
      <c r="I13" s="34">
        <v>7</v>
      </c>
      <c r="J13" s="34">
        <v>8</v>
      </c>
      <c r="K13" s="34">
        <v>9</v>
      </c>
      <c r="L13" s="34">
        <v>10</v>
      </c>
      <c r="M13" s="34">
        <v>11</v>
      </c>
      <c r="N13" s="34">
        <v>12</v>
      </c>
      <c r="O13" s="34">
        <v>13</v>
      </c>
      <c r="P13" s="34">
        <v>14</v>
      </c>
      <c r="Q13" s="34">
        <v>15</v>
      </c>
      <c r="R13" s="34">
        <v>16</v>
      </c>
      <c r="S13" s="34">
        <v>17</v>
      </c>
    </row>
    <row r="14" spans="3:20" ht="38.25" customHeight="1" x14ac:dyDescent="0.25">
      <c r="C14" s="35" t="s">
        <v>10</v>
      </c>
      <c r="D14" s="80" t="s">
        <v>116</v>
      </c>
      <c r="E14" s="33">
        <v>6384</v>
      </c>
      <c r="F14" s="130">
        <v>7057</v>
      </c>
      <c r="G14" s="46">
        <f>F14/E14-1</f>
        <v>0.10541979949874691</v>
      </c>
      <c r="H14" s="33"/>
      <c r="I14" s="33"/>
      <c r="J14" s="33"/>
      <c r="K14" s="33">
        <v>9286</v>
      </c>
      <c r="L14" s="130">
        <v>10179</v>
      </c>
      <c r="M14" s="46">
        <f>L14/K14-1</f>
        <v>9.6166271807021309E-2</v>
      </c>
      <c r="N14" s="33">
        <v>734</v>
      </c>
      <c r="O14" s="130">
        <v>687</v>
      </c>
      <c r="P14" s="46">
        <f>O14/N14-1</f>
        <v>-6.4032697547683926E-2</v>
      </c>
      <c r="Q14" s="33"/>
      <c r="R14" s="33"/>
      <c r="S14" s="33"/>
      <c r="T14" s="78">
        <f>SUM(F14+L14+O14)</f>
        <v>17923</v>
      </c>
    </row>
    <row r="15" spans="3:20" ht="38.25" customHeight="1" x14ac:dyDescent="0.25">
      <c r="C15" s="35" t="s">
        <v>10</v>
      </c>
      <c r="D15" s="80" t="s">
        <v>117</v>
      </c>
      <c r="E15" s="33"/>
      <c r="F15" s="130"/>
      <c r="G15" s="46"/>
      <c r="H15" s="33"/>
      <c r="I15" s="33"/>
      <c r="J15" s="33"/>
      <c r="K15" s="33"/>
      <c r="L15" s="130"/>
      <c r="M15" s="46"/>
      <c r="N15" s="33"/>
      <c r="O15" s="130"/>
      <c r="P15" s="33"/>
      <c r="Q15" s="33"/>
      <c r="R15" s="33"/>
      <c r="S15" s="33"/>
    </row>
    <row r="16" spans="3:20" ht="38.25" customHeight="1" x14ac:dyDescent="0.25">
      <c r="C16" s="35" t="s">
        <v>11</v>
      </c>
      <c r="D16" s="80" t="s">
        <v>118</v>
      </c>
      <c r="E16" s="48" t="s">
        <v>212</v>
      </c>
      <c r="F16" s="131" t="s">
        <v>333</v>
      </c>
      <c r="G16" s="46">
        <f t="shared" ref="G16:G31" si="0">F16/E16-1</f>
        <v>0.21962616822429903</v>
      </c>
      <c r="H16" s="41"/>
      <c r="I16" s="41"/>
      <c r="J16" s="41"/>
      <c r="K16" s="48" t="s">
        <v>213</v>
      </c>
      <c r="L16" s="131" t="s">
        <v>335</v>
      </c>
      <c r="M16" s="46">
        <f t="shared" ref="M16:M31" si="1">L16/K16-1</f>
        <v>7.7777777777777724E-2</v>
      </c>
      <c r="N16" s="41"/>
      <c r="O16" s="132"/>
      <c r="P16" s="41"/>
      <c r="Q16" s="33"/>
      <c r="R16" s="41"/>
      <c r="S16" s="33"/>
      <c r="T16" s="87">
        <f>F16+L16</f>
        <v>1231</v>
      </c>
    </row>
    <row r="17" spans="3:20" ht="38.25" customHeight="1" x14ac:dyDescent="0.25">
      <c r="C17" s="35" t="s">
        <v>13</v>
      </c>
      <c r="D17" s="80" t="s">
        <v>119</v>
      </c>
      <c r="E17" s="33"/>
      <c r="F17" s="130"/>
      <c r="G17" s="46"/>
      <c r="H17" s="33"/>
      <c r="I17" s="33"/>
      <c r="J17" s="33"/>
      <c r="K17" s="33"/>
      <c r="L17" s="130"/>
      <c r="M17" s="46"/>
      <c r="N17" s="33"/>
      <c r="O17" s="130"/>
      <c r="P17" s="33"/>
      <c r="Q17" s="33"/>
      <c r="R17" s="33"/>
      <c r="S17" s="33"/>
    </row>
    <row r="18" spans="3:20" ht="38.25" customHeight="1" x14ac:dyDescent="0.25">
      <c r="C18" s="35" t="s">
        <v>14</v>
      </c>
      <c r="D18" s="80" t="s">
        <v>120</v>
      </c>
      <c r="E18" s="41"/>
      <c r="F18" s="132"/>
      <c r="G18" s="46"/>
      <c r="H18" s="41"/>
      <c r="I18" s="41"/>
      <c r="J18" s="41"/>
      <c r="K18" s="41"/>
      <c r="L18" s="132"/>
      <c r="M18" s="46"/>
      <c r="N18" s="41"/>
      <c r="O18" s="132"/>
      <c r="P18" s="41"/>
      <c r="Q18" s="41"/>
      <c r="R18" s="41"/>
      <c r="S18" s="33"/>
    </row>
    <row r="19" spans="3:20" ht="38.25" customHeight="1" x14ac:dyDescent="0.25">
      <c r="C19" s="35" t="s">
        <v>15</v>
      </c>
      <c r="D19" s="80" t="s">
        <v>121</v>
      </c>
      <c r="E19" s="33"/>
      <c r="F19" s="130"/>
      <c r="G19" s="46"/>
      <c r="H19" s="33"/>
      <c r="I19" s="33"/>
      <c r="J19" s="33"/>
      <c r="K19" s="33"/>
      <c r="L19" s="130"/>
      <c r="M19" s="46"/>
      <c r="N19" s="33"/>
      <c r="O19" s="130"/>
      <c r="P19" s="33"/>
      <c r="Q19" s="33"/>
      <c r="R19" s="33"/>
      <c r="S19" s="33"/>
    </row>
    <row r="20" spans="3:20" ht="38.25" customHeight="1" x14ac:dyDescent="0.25">
      <c r="C20" s="35" t="s">
        <v>132</v>
      </c>
      <c r="D20" s="80" t="s">
        <v>122</v>
      </c>
      <c r="E20" s="33"/>
      <c r="F20" s="130"/>
      <c r="G20" s="46"/>
      <c r="H20" s="33"/>
      <c r="I20" s="33"/>
      <c r="J20" s="33"/>
      <c r="K20" s="33"/>
      <c r="L20" s="130"/>
      <c r="M20" s="46"/>
      <c r="N20" s="33"/>
      <c r="O20" s="130"/>
      <c r="P20" s="33"/>
      <c r="Q20" s="33"/>
      <c r="R20" s="33"/>
      <c r="S20" s="33"/>
    </row>
    <row r="21" spans="3:20" ht="38.25" customHeight="1" x14ac:dyDescent="0.25">
      <c r="C21" s="35" t="s">
        <v>133</v>
      </c>
      <c r="D21" s="80" t="s">
        <v>123</v>
      </c>
      <c r="E21" s="33"/>
      <c r="F21" s="130"/>
      <c r="G21" s="46"/>
      <c r="H21" s="33"/>
      <c r="I21" s="33"/>
      <c r="J21" s="33"/>
      <c r="K21" s="33">
        <v>25</v>
      </c>
      <c r="L21" s="130">
        <v>23</v>
      </c>
      <c r="M21" s="46"/>
      <c r="N21" s="33"/>
      <c r="O21" s="130"/>
      <c r="P21" s="33"/>
      <c r="Q21" s="33"/>
      <c r="R21" s="33"/>
      <c r="S21" s="33"/>
    </row>
    <row r="22" spans="3:20" ht="38.25" customHeight="1" x14ac:dyDescent="0.25">
      <c r="C22" s="35" t="s">
        <v>16</v>
      </c>
      <c r="D22" s="80" t="s">
        <v>124</v>
      </c>
      <c r="E22" s="33"/>
      <c r="F22" s="130"/>
      <c r="G22" s="46"/>
      <c r="H22" s="33"/>
      <c r="I22" s="33"/>
      <c r="J22" s="33"/>
      <c r="K22" s="33"/>
      <c r="L22" s="130"/>
      <c r="M22" s="46"/>
      <c r="N22" s="33"/>
      <c r="O22" s="130"/>
      <c r="P22" s="33"/>
      <c r="Q22" s="33"/>
      <c r="R22" s="33"/>
      <c r="S22" s="33"/>
    </row>
    <row r="23" spans="3:20" ht="38.25" customHeight="1" x14ac:dyDescent="0.25">
      <c r="C23" s="35" t="s">
        <v>17</v>
      </c>
      <c r="D23" s="80" t="s">
        <v>125</v>
      </c>
      <c r="E23" s="42"/>
      <c r="F23" s="133"/>
      <c r="G23" s="46"/>
      <c r="H23" s="33"/>
      <c r="I23" s="33"/>
      <c r="J23" s="33"/>
      <c r="K23" s="33"/>
      <c r="L23" s="130"/>
      <c r="M23" s="46"/>
      <c r="N23" s="33"/>
      <c r="O23" s="130"/>
      <c r="P23" s="33"/>
      <c r="Q23" s="33"/>
      <c r="R23" s="33"/>
      <c r="S23" s="33"/>
    </row>
    <row r="24" spans="3:20" ht="38.25" customHeight="1" x14ac:dyDescent="0.25">
      <c r="C24" s="35" t="s">
        <v>134</v>
      </c>
      <c r="D24" s="80" t="s">
        <v>126</v>
      </c>
      <c r="E24" s="33"/>
      <c r="F24" s="130"/>
      <c r="G24" s="46"/>
      <c r="H24" s="33"/>
      <c r="I24" s="33"/>
      <c r="J24" s="33"/>
      <c r="K24" s="33"/>
      <c r="L24" s="130"/>
      <c r="M24" s="46"/>
      <c r="N24" s="33"/>
      <c r="O24" s="130"/>
      <c r="P24" s="33"/>
      <c r="Q24" s="33"/>
      <c r="R24" s="33"/>
      <c r="S24" s="33"/>
    </row>
    <row r="25" spans="3:20" ht="38.25" customHeight="1" x14ac:dyDescent="0.25">
      <c r="C25" s="35" t="s">
        <v>135</v>
      </c>
      <c r="D25" s="80" t="s">
        <v>118</v>
      </c>
      <c r="E25" s="33">
        <v>137</v>
      </c>
      <c r="F25" s="130">
        <v>204</v>
      </c>
      <c r="G25" s="46">
        <f t="shared" si="0"/>
        <v>0.48905109489051091</v>
      </c>
      <c r="H25" s="33"/>
      <c r="I25" s="33"/>
      <c r="J25" s="33"/>
      <c r="K25" s="33">
        <v>619</v>
      </c>
      <c r="L25" s="130">
        <v>733</v>
      </c>
      <c r="M25" s="46">
        <f t="shared" si="1"/>
        <v>0.18416801292407103</v>
      </c>
      <c r="N25" s="33"/>
      <c r="O25" s="130"/>
      <c r="P25" s="33"/>
      <c r="Q25" s="33"/>
      <c r="R25" s="33"/>
      <c r="S25" s="33"/>
    </row>
    <row r="26" spans="3:20" ht="38.25" customHeight="1" x14ac:dyDescent="0.25">
      <c r="C26" s="35" t="s">
        <v>18</v>
      </c>
      <c r="D26" s="80" t="s">
        <v>119</v>
      </c>
      <c r="E26" s="33"/>
      <c r="F26" s="130"/>
      <c r="G26" s="46"/>
      <c r="H26" s="33"/>
      <c r="I26" s="33"/>
      <c r="J26" s="33"/>
      <c r="K26" s="33"/>
      <c r="L26" s="130"/>
      <c r="M26" s="46"/>
      <c r="N26" s="33"/>
      <c r="O26" s="130"/>
      <c r="P26" s="33"/>
      <c r="Q26" s="33"/>
      <c r="R26" s="33"/>
      <c r="S26" s="33"/>
    </row>
    <row r="27" spans="3:20" ht="38.25" customHeight="1" x14ac:dyDescent="0.25">
      <c r="C27" s="35" t="s">
        <v>19</v>
      </c>
      <c r="D27" s="80" t="s">
        <v>120</v>
      </c>
      <c r="E27" s="48" t="s">
        <v>215</v>
      </c>
      <c r="F27" s="131" t="s">
        <v>334</v>
      </c>
      <c r="G27" s="46">
        <f>F27/E27-1</f>
        <v>-0.17073170731707321</v>
      </c>
      <c r="H27" s="41"/>
      <c r="I27" s="41"/>
      <c r="J27" s="41"/>
      <c r="K27" s="48" t="s">
        <v>216</v>
      </c>
      <c r="L27" s="131" t="s">
        <v>336</v>
      </c>
      <c r="M27" s="46">
        <f t="shared" si="1"/>
        <v>-0.19078947368421051</v>
      </c>
      <c r="N27" s="41"/>
      <c r="O27" s="132"/>
      <c r="P27" s="41"/>
      <c r="Q27" s="41"/>
      <c r="R27" s="41"/>
      <c r="S27" s="33"/>
    </row>
    <row r="28" spans="3:20" ht="56.25" customHeight="1" x14ac:dyDescent="0.25">
      <c r="C28" s="35" t="s">
        <v>20</v>
      </c>
      <c r="D28" s="80" t="s">
        <v>127</v>
      </c>
      <c r="E28" s="33">
        <v>492</v>
      </c>
      <c r="F28" s="130">
        <v>632</v>
      </c>
      <c r="G28" s="46">
        <f>F28/E28-1</f>
        <v>0.28455284552845539</v>
      </c>
      <c r="H28" s="33"/>
      <c r="I28" s="33"/>
      <c r="J28" s="33"/>
      <c r="K28" s="33">
        <v>2864</v>
      </c>
      <c r="L28" s="130">
        <v>3097</v>
      </c>
      <c r="M28" s="46">
        <f t="shared" si="1"/>
        <v>8.1354748603351901E-2</v>
      </c>
      <c r="N28" s="33"/>
      <c r="O28" s="130"/>
      <c r="P28" s="33"/>
      <c r="Q28" s="33"/>
      <c r="R28" s="33"/>
      <c r="S28" s="33"/>
    </row>
    <row r="29" spans="3:20" ht="56.25" customHeight="1" x14ac:dyDescent="0.25">
      <c r="C29" s="35" t="s">
        <v>136</v>
      </c>
      <c r="D29" s="80" t="s">
        <v>208</v>
      </c>
      <c r="E29" s="33"/>
      <c r="F29" s="130"/>
      <c r="G29" s="46"/>
      <c r="H29" s="33"/>
      <c r="I29" s="33"/>
      <c r="J29" s="33"/>
      <c r="K29" s="33">
        <v>5063</v>
      </c>
      <c r="L29" s="130">
        <v>5253</v>
      </c>
      <c r="M29" s="46">
        <f t="shared" si="1"/>
        <v>3.7527157811574119E-2</v>
      </c>
      <c r="N29" s="33"/>
      <c r="O29" s="130"/>
      <c r="P29" s="33"/>
      <c r="Q29" s="33"/>
      <c r="R29" s="33"/>
      <c r="S29" s="33"/>
    </row>
    <row r="30" spans="3:20" ht="56.25" customHeight="1" x14ac:dyDescent="0.25">
      <c r="C30" s="35" t="s">
        <v>137</v>
      </c>
      <c r="D30" s="80" t="s">
        <v>128</v>
      </c>
      <c r="E30" s="33">
        <v>1374</v>
      </c>
      <c r="F30" s="130">
        <v>1437</v>
      </c>
      <c r="G30" s="46">
        <f t="shared" si="0"/>
        <v>4.5851528384279527E-2</v>
      </c>
      <c r="H30" s="33"/>
      <c r="I30" s="33"/>
      <c r="J30" s="33"/>
      <c r="K30" s="33">
        <v>709</v>
      </c>
      <c r="L30" s="130">
        <v>815</v>
      </c>
      <c r="M30" s="46"/>
      <c r="N30" s="33">
        <v>734</v>
      </c>
      <c r="O30" s="130">
        <v>687</v>
      </c>
      <c r="P30" s="46">
        <f>O30/N30-1</f>
        <v>-6.4032697547683926E-2</v>
      </c>
      <c r="Q30" s="33"/>
      <c r="R30" s="33"/>
      <c r="S30" s="33"/>
      <c r="T30" s="78">
        <f>SUM(F30+L30+O30)</f>
        <v>2939</v>
      </c>
    </row>
    <row r="31" spans="3:20" ht="56.25" customHeight="1" x14ac:dyDescent="0.25">
      <c r="C31" s="35" t="s">
        <v>21</v>
      </c>
      <c r="D31" s="79" t="s">
        <v>104</v>
      </c>
      <c r="E31" s="48" t="s">
        <v>212</v>
      </c>
      <c r="F31" s="131" t="s">
        <v>333</v>
      </c>
      <c r="G31" s="46">
        <f t="shared" si="0"/>
        <v>0.21962616822429903</v>
      </c>
      <c r="H31" s="33"/>
      <c r="I31" s="41"/>
      <c r="J31" s="33"/>
      <c r="K31" s="48" t="s">
        <v>213</v>
      </c>
      <c r="L31" s="131" t="s">
        <v>335</v>
      </c>
      <c r="M31" s="46">
        <f t="shared" si="1"/>
        <v>7.7777777777777724E-2</v>
      </c>
      <c r="N31" s="33"/>
      <c r="O31" s="132"/>
      <c r="P31" s="33"/>
      <c r="Q31" s="33"/>
      <c r="R31" s="33"/>
      <c r="S31" s="33"/>
    </row>
    <row r="32" spans="3:20" ht="56.25" customHeight="1" x14ac:dyDescent="0.25">
      <c r="C32" s="35" t="s">
        <v>22</v>
      </c>
      <c r="D32" s="80" t="s">
        <v>129</v>
      </c>
      <c r="E32" s="33"/>
      <c r="F32" s="130"/>
      <c r="G32" s="46"/>
      <c r="H32" s="33"/>
      <c r="I32" s="33"/>
      <c r="J32" s="33"/>
      <c r="K32" s="33"/>
      <c r="L32" s="130"/>
      <c r="M32" s="46"/>
      <c r="N32" s="33"/>
      <c r="O32" s="130"/>
      <c r="P32" s="33"/>
      <c r="Q32" s="33"/>
      <c r="R32" s="33"/>
      <c r="S32" s="33"/>
    </row>
    <row r="33" spans="3:19" ht="56.25" customHeight="1" x14ac:dyDescent="0.25">
      <c r="C33" s="35" t="s">
        <v>23</v>
      </c>
      <c r="D33" s="80" t="s">
        <v>130</v>
      </c>
      <c r="E33" s="33"/>
      <c r="F33" s="130"/>
      <c r="G33" s="46"/>
      <c r="H33" s="33"/>
      <c r="I33" s="33"/>
      <c r="J33" s="33"/>
      <c r="K33" s="33"/>
      <c r="L33" s="130"/>
      <c r="M33" s="46"/>
      <c r="N33" s="33"/>
      <c r="O33" s="130"/>
      <c r="P33" s="33"/>
      <c r="Q33" s="33"/>
      <c r="R33" s="33"/>
      <c r="S33" s="33"/>
    </row>
    <row r="34" spans="3:19" ht="38.25" customHeight="1" x14ac:dyDescent="0.25">
      <c r="C34" s="35" t="s">
        <v>12</v>
      </c>
      <c r="D34" s="81" t="s">
        <v>214</v>
      </c>
      <c r="E34" s="33">
        <v>286</v>
      </c>
      <c r="F34" s="130">
        <v>412</v>
      </c>
      <c r="G34" s="46"/>
      <c r="H34" s="33"/>
      <c r="I34" s="33"/>
      <c r="J34" s="33"/>
      <c r="K34" s="33">
        <v>447</v>
      </c>
      <c r="L34" s="130">
        <v>770</v>
      </c>
      <c r="M34" s="46"/>
      <c r="N34" s="33"/>
      <c r="O34" s="130"/>
      <c r="P34" s="33"/>
      <c r="Q34" s="33"/>
      <c r="R34" s="33"/>
      <c r="S34" s="33"/>
    </row>
    <row r="35" spans="3:19" x14ac:dyDescent="0.25">
      <c r="C35" s="32"/>
    </row>
  </sheetData>
  <mergeCells count="9">
    <mergeCell ref="C3:S8"/>
    <mergeCell ref="C10:C11"/>
    <mergeCell ref="D10:D11"/>
    <mergeCell ref="E10:S10"/>
    <mergeCell ref="E11:G11"/>
    <mergeCell ref="H11:J11"/>
    <mergeCell ref="K11:M11"/>
    <mergeCell ref="N11:P11"/>
    <mergeCell ref="Q11:S1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0"/>
  <sheetViews>
    <sheetView zoomScale="85" zoomScaleNormal="85" workbookViewId="0">
      <selection activeCell="I8" sqref="I8:L10"/>
    </sheetView>
  </sheetViews>
  <sheetFormatPr defaultRowHeight="15" x14ac:dyDescent="0.25"/>
  <cols>
    <col min="3" max="3" width="20.28515625" customWidth="1"/>
    <col min="4" max="4" width="11.28515625" customWidth="1"/>
    <col min="5" max="5" width="18.28515625" customWidth="1"/>
    <col min="6" max="6" width="25.28515625" customWidth="1"/>
    <col min="7" max="7" width="11" customWidth="1"/>
    <col min="8" max="8" width="17.85546875" customWidth="1"/>
    <col min="9" max="11" width="14.85546875" customWidth="1"/>
    <col min="12" max="12" width="23.140625" customWidth="1"/>
  </cols>
  <sheetData>
    <row r="3" spans="2:12" x14ac:dyDescent="0.25">
      <c r="B3" s="204" t="s">
        <v>148</v>
      </c>
      <c r="C3" s="204"/>
      <c r="D3" s="204"/>
      <c r="E3" s="204"/>
      <c r="F3" s="204"/>
      <c r="G3" s="204"/>
      <c r="H3" s="204"/>
      <c r="I3" s="204"/>
      <c r="J3" s="204"/>
      <c r="K3" s="204"/>
      <c r="L3" s="204"/>
    </row>
    <row r="5" spans="2:12" ht="15.75" thickBot="1" x14ac:dyDescent="0.3"/>
    <row r="6" spans="2:12" ht="103.5" customHeight="1" thickBot="1" x14ac:dyDescent="0.3">
      <c r="B6" s="9" t="s">
        <v>2</v>
      </c>
      <c r="C6" s="10" t="s">
        <v>138</v>
      </c>
      <c r="D6" s="10" t="s">
        <v>139</v>
      </c>
      <c r="E6" s="10" t="s">
        <v>140</v>
      </c>
      <c r="F6" s="10" t="s">
        <v>141</v>
      </c>
      <c r="G6" s="10" t="s">
        <v>142</v>
      </c>
      <c r="H6" s="10" t="s">
        <v>143</v>
      </c>
      <c r="I6" s="10" t="s">
        <v>144</v>
      </c>
      <c r="J6" s="10" t="s">
        <v>145</v>
      </c>
      <c r="K6" s="10" t="s">
        <v>146</v>
      </c>
      <c r="L6" s="10" t="s">
        <v>147</v>
      </c>
    </row>
    <row r="7" spans="2:12" ht="15.75" thickBot="1" x14ac:dyDescent="0.3">
      <c r="B7" s="11">
        <v>1</v>
      </c>
      <c r="C7" s="12">
        <v>2</v>
      </c>
      <c r="D7" s="12">
        <v>3</v>
      </c>
      <c r="E7" s="12">
        <v>4</v>
      </c>
      <c r="F7" s="12">
        <v>5</v>
      </c>
      <c r="G7" s="12">
        <v>6</v>
      </c>
      <c r="H7" s="12">
        <v>7</v>
      </c>
      <c r="I7" s="12">
        <v>8</v>
      </c>
      <c r="J7" s="12">
        <v>9</v>
      </c>
      <c r="K7" s="12">
        <v>10</v>
      </c>
      <c r="L7" s="12">
        <v>11</v>
      </c>
    </row>
    <row r="8" spans="2:12" ht="105.75" customHeight="1" thickBot="1" x14ac:dyDescent="0.3">
      <c r="B8" s="43">
        <v>1</v>
      </c>
      <c r="C8" s="12">
        <v>1</v>
      </c>
      <c r="D8" s="45" t="s">
        <v>200</v>
      </c>
      <c r="E8" s="45" t="s">
        <v>202</v>
      </c>
      <c r="F8" s="49" t="s">
        <v>209</v>
      </c>
      <c r="G8" s="45" t="s">
        <v>205</v>
      </c>
      <c r="H8" s="44" t="s">
        <v>201</v>
      </c>
      <c r="I8" s="134">
        <v>2937</v>
      </c>
      <c r="J8" s="134">
        <v>13</v>
      </c>
      <c r="K8" s="134">
        <v>3</v>
      </c>
      <c r="L8" s="134">
        <v>2</v>
      </c>
    </row>
    <row r="9" spans="2:12" ht="128.25" customHeight="1" thickBot="1" x14ac:dyDescent="0.3">
      <c r="B9" s="11">
        <v>2</v>
      </c>
      <c r="C9" s="12">
        <v>1</v>
      </c>
      <c r="D9" s="44" t="s">
        <v>200</v>
      </c>
      <c r="E9" s="45" t="s">
        <v>203</v>
      </c>
      <c r="F9" s="49" t="s">
        <v>209</v>
      </c>
      <c r="G9" s="45" t="s">
        <v>206</v>
      </c>
      <c r="H9" s="44" t="s">
        <v>201</v>
      </c>
      <c r="I9" s="135">
        <v>2795</v>
      </c>
      <c r="J9" s="134">
        <v>13</v>
      </c>
      <c r="K9" s="134">
        <v>3</v>
      </c>
      <c r="L9" s="134">
        <v>2</v>
      </c>
    </row>
    <row r="10" spans="2:12" ht="120.75" thickBot="1" x14ac:dyDescent="0.3">
      <c r="B10" s="11">
        <v>3</v>
      </c>
      <c r="C10" s="12">
        <v>1</v>
      </c>
      <c r="D10" s="45" t="s">
        <v>200</v>
      </c>
      <c r="E10" s="49" t="s">
        <v>204</v>
      </c>
      <c r="F10" s="49" t="s">
        <v>210</v>
      </c>
      <c r="G10" s="12" t="s">
        <v>207</v>
      </c>
      <c r="H10" s="44" t="s">
        <v>201</v>
      </c>
      <c r="I10" s="134">
        <v>1861</v>
      </c>
      <c r="J10" s="134">
        <v>13</v>
      </c>
      <c r="K10" s="134">
        <v>3</v>
      </c>
      <c r="L10" s="134">
        <v>2</v>
      </c>
    </row>
  </sheetData>
  <mergeCells count="1">
    <mergeCell ref="B3:L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4"/>
  <sheetViews>
    <sheetView zoomScale="85" zoomScaleNormal="85" workbookViewId="0">
      <selection activeCell="E10" sqref="E10:E14"/>
    </sheetView>
  </sheetViews>
  <sheetFormatPr defaultRowHeight="15" x14ac:dyDescent="0.25"/>
  <cols>
    <col min="3" max="3" width="36.85546875" customWidth="1"/>
    <col min="4" max="4" width="34" customWidth="1"/>
    <col min="5" max="5" width="17.5703125" customWidth="1"/>
  </cols>
  <sheetData>
    <row r="3" spans="1:14" x14ac:dyDescent="0.25">
      <c r="B3" s="208" t="s">
        <v>264</v>
      </c>
      <c r="C3" s="204"/>
      <c r="D3" s="204"/>
      <c r="E3" s="204"/>
      <c r="F3" s="82"/>
      <c r="G3" s="82"/>
      <c r="H3" s="82"/>
      <c r="I3" s="82"/>
      <c r="J3" s="82"/>
      <c r="K3" s="82"/>
      <c r="L3" s="82"/>
      <c r="M3" s="82"/>
      <c r="N3" s="82"/>
    </row>
    <row r="5" spans="1:14" ht="15.75" thickBot="1" x14ac:dyDescent="0.3"/>
    <row r="6" spans="1:14" ht="15.75" thickBot="1" x14ac:dyDescent="0.3">
      <c r="B6" s="9" t="s">
        <v>2</v>
      </c>
      <c r="C6" s="10" t="s">
        <v>149</v>
      </c>
      <c r="D6" s="10" t="s">
        <v>150</v>
      </c>
      <c r="E6" s="36"/>
    </row>
    <row r="7" spans="1:14" ht="73.5" customHeight="1" x14ac:dyDescent="0.25">
      <c r="A7" t="s">
        <v>162</v>
      </c>
      <c r="B7" s="200">
        <v>1</v>
      </c>
      <c r="C7" s="37" t="s">
        <v>151</v>
      </c>
      <c r="D7" s="200" t="s">
        <v>154</v>
      </c>
      <c r="E7" s="205" t="s">
        <v>211</v>
      </c>
    </row>
    <row r="8" spans="1:14" ht="73.5" customHeight="1" x14ac:dyDescent="0.25">
      <c r="B8" s="201"/>
      <c r="C8" s="38" t="s">
        <v>152</v>
      </c>
      <c r="D8" s="201"/>
      <c r="E8" s="206"/>
    </row>
    <row r="9" spans="1:14" ht="73.5" customHeight="1" thickBot="1" x14ac:dyDescent="0.3">
      <c r="B9" s="202"/>
      <c r="C9" s="31" t="s">
        <v>153</v>
      </c>
      <c r="D9" s="202"/>
      <c r="E9" s="207"/>
    </row>
    <row r="10" spans="1:14" ht="73.5" customHeight="1" thickBot="1" x14ac:dyDescent="0.3">
      <c r="B10" s="11">
        <v>2</v>
      </c>
      <c r="C10" s="30" t="s">
        <v>155</v>
      </c>
      <c r="D10" s="12" t="s">
        <v>156</v>
      </c>
      <c r="E10" s="136">
        <v>40538</v>
      </c>
    </row>
    <row r="11" spans="1:14" ht="73.5" customHeight="1" thickBot="1" x14ac:dyDescent="0.3">
      <c r="B11" s="83" t="s">
        <v>17</v>
      </c>
      <c r="C11" s="30" t="s">
        <v>157</v>
      </c>
      <c r="D11" s="12" t="s">
        <v>156</v>
      </c>
      <c r="E11" s="136">
        <v>35621</v>
      </c>
    </row>
    <row r="12" spans="1:14" ht="73.5" customHeight="1" thickBot="1" x14ac:dyDescent="0.3">
      <c r="B12" s="83" t="s">
        <v>18</v>
      </c>
      <c r="C12" s="30" t="s">
        <v>158</v>
      </c>
      <c r="D12" s="12" t="s">
        <v>156</v>
      </c>
      <c r="E12" s="136">
        <v>0</v>
      </c>
    </row>
    <row r="13" spans="1:14" ht="73.5" customHeight="1" thickBot="1" x14ac:dyDescent="0.3">
      <c r="B13" s="11">
        <v>3</v>
      </c>
      <c r="C13" s="30" t="s">
        <v>159</v>
      </c>
      <c r="D13" s="12" t="s">
        <v>160</v>
      </c>
      <c r="E13" s="136">
        <v>1</v>
      </c>
    </row>
    <row r="14" spans="1:14" ht="73.5" customHeight="1" thickBot="1" x14ac:dyDescent="0.3">
      <c r="B14" s="11">
        <v>4</v>
      </c>
      <c r="C14" s="30" t="s">
        <v>161</v>
      </c>
      <c r="D14" s="12" t="s">
        <v>160</v>
      </c>
      <c r="E14" s="136">
        <v>7</v>
      </c>
    </row>
  </sheetData>
  <mergeCells count="4">
    <mergeCell ref="B7:B9"/>
    <mergeCell ref="D7:D9"/>
    <mergeCell ref="E7:E9"/>
    <mergeCell ref="B3:E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8"/>
  <sheetViews>
    <sheetView workbookViewId="0">
      <selection activeCell="D6" sqref="D6:D8"/>
    </sheetView>
  </sheetViews>
  <sheetFormatPr defaultRowHeight="15" x14ac:dyDescent="0.25"/>
  <cols>
    <col min="3" max="3" width="57.7109375" customWidth="1"/>
    <col min="4" max="4" width="15.140625" customWidth="1"/>
    <col min="5" max="5" width="26.5703125" customWidth="1"/>
  </cols>
  <sheetData>
    <row r="3" spans="2:13" ht="87.75" customHeight="1" x14ac:dyDescent="0.25">
      <c r="B3" s="196" t="s">
        <v>163</v>
      </c>
      <c r="C3" s="196"/>
      <c r="D3" s="196"/>
      <c r="E3" s="77"/>
      <c r="F3" s="77"/>
      <c r="G3" s="77"/>
      <c r="H3" s="77"/>
      <c r="I3" s="77"/>
      <c r="J3" s="77"/>
      <c r="K3" s="77"/>
      <c r="L3" s="77"/>
      <c r="M3" s="77"/>
    </row>
    <row r="5" spans="2:13" x14ac:dyDescent="0.25">
      <c r="D5" t="s">
        <v>167</v>
      </c>
    </row>
    <row r="6" spans="2:13" ht="53.25" customHeight="1" x14ac:dyDescent="0.25">
      <c r="B6" s="84">
        <v>1</v>
      </c>
      <c r="C6" s="86" t="s">
        <v>164</v>
      </c>
      <c r="D6" s="137"/>
    </row>
    <row r="7" spans="2:13" ht="27" customHeight="1" x14ac:dyDescent="0.25">
      <c r="B7" s="85" t="s">
        <v>11</v>
      </c>
      <c r="C7" s="86" t="s">
        <v>165</v>
      </c>
      <c r="D7" s="137">
        <v>23</v>
      </c>
    </row>
    <row r="8" spans="2:13" ht="92.25" customHeight="1" x14ac:dyDescent="0.25">
      <c r="B8" s="85" t="s">
        <v>13</v>
      </c>
      <c r="C8" s="86" t="s">
        <v>166</v>
      </c>
      <c r="D8" s="137">
        <v>2939</v>
      </c>
      <c r="E8" s="39" t="str">
        <f>'Прил 7 4.1 Колич-во обращений'!$D$18</f>
        <v>качество обслуживания</v>
      </c>
    </row>
  </sheetData>
  <mergeCells count="1">
    <mergeCell ref="B3:D3"/>
  </mergeCells>
  <hyperlinks>
    <hyperlink ref="E8" location="'Прил 7 4.1 Колич-во обращений'!D22" display="'Прил 7 4.1 Колич-во обращений'!D22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V7"/>
  <sheetViews>
    <sheetView workbookViewId="0">
      <selection activeCell="H19" sqref="H19"/>
    </sheetView>
  </sheetViews>
  <sheetFormatPr defaultRowHeight="15" x14ac:dyDescent="0.25"/>
  <sheetData>
    <row r="5" spans="3:22" x14ac:dyDescent="0.25">
      <c r="C5" t="s">
        <v>168</v>
      </c>
    </row>
    <row r="7" spans="3:22" ht="37.5" customHeight="1" x14ac:dyDescent="0.25">
      <c r="C7" s="209" t="s">
        <v>265</v>
      </c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</row>
  </sheetData>
  <mergeCells count="1">
    <mergeCell ref="C7:V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26"/>
  <sheetViews>
    <sheetView workbookViewId="0">
      <selection activeCell="S13" sqref="S13"/>
    </sheetView>
  </sheetViews>
  <sheetFormatPr defaultRowHeight="15" x14ac:dyDescent="0.25"/>
  <sheetData>
    <row r="2" spans="3:14" ht="15" customHeight="1" x14ac:dyDescent="0.25">
      <c r="C2" s="196" t="s">
        <v>169</v>
      </c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</row>
    <row r="3" spans="3:14" x14ac:dyDescent="0.25"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</row>
    <row r="4" spans="3:14" x14ac:dyDescent="0.25"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</row>
    <row r="5" spans="3:14" x14ac:dyDescent="0.25"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</row>
    <row r="6" spans="3:14" x14ac:dyDescent="0.25"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</row>
    <row r="7" spans="3:14" x14ac:dyDescent="0.25"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</row>
    <row r="8" spans="3:14" x14ac:dyDescent="0.25"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</row>
    <row r="9" spans="3:14" x14ac:dyDescent="0.25"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</row>
    <row r="10" spans="3:14" x14ac:dyDescent="0.25"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</row>
    <row r="11" spans="3:14" x14ac:dyDescent="0.25"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</row>
    <row r="12" spans="3:14" x14ac:dyDescent="0.25"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</row>
    <row r="13" spans="3:14" x14ac:dyDescent="0.25"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</row>
    <row r="14" spans="3:14" x14ac:dyDescent="0.25"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</row>
    <row r="15" spans="3:14" x14ac:dyDescent="0.25"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</row>
    <row r="16" spans="3:14" x14ac:dyDescent="0.25"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</row>
    <row r="17" spans="3:14" x14ac:dyDescent="0.25"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</row>
    <row r="18" spans="3:14" x14ac:dyDescent="0.25"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</row>
    <row r="19" spans="3:14" x14ac:dyDescent="0.25"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</row>
    <row r="20" spans="3:14" x14ac:dyDescent="0.25"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</row>
    <row r="21" spans="3:14" ht="60.75" customHeight="1" x14ac:dyDescent="0.25"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</row>
    <row r="22" spans="3:14" ht="15.75" thickBot="1" x14ac:dyDescent="0.3"/>
    <row r="23" spans="3:14" ht="15.75" thickBot="1" x14ac:dyDescent="0.3">
      <c r="C23" s="53" t="s">
        <v>219</v>
      </c>
      <c r="D23" s="213" t="s">
        <v>220</v>
      </c>
      <c r="E23" s="213"/>
      <c r="F23" s="213"/>
      <c r="G23" s="213"/>
      <c r="H23" s="213"/>
      <c r="I23" s="213"/>
      <c r="J23" s="213"/>
      <c r="K23" s="213"/>
      <c r="L23" s="213"/>
      <c r="M23" s="213"/>
      <c r="N23" s="213"/>
    </row>
    <row r="24" spans="3:14" ht="30" customHeight="1" thickBot="1" x14ac:dyDescent="0.3">
      <c r="C24" s="52">
        <v>1</v>
      </c>
      <c r="D24" s="214" t="s">
        <v>250</v>
      </c>
      <c r="E24" s="214"/>
      <c r="F24" s="214"/>
      <c r="G24" s="214"/>
      <c r="H24" s="214"/>
      <c r="I24" s="214"/>
      <c r="J24" s="214"/>
      <c r="K24" s="214"/>
      <c r="L24" s="214"/>
      <c r="M24" s="214"/>
      <c r="N24" s="214"/>
    </row>
    <row r="25" spans="3:14" ht="30" customHeight="1" thickBot="1" x14ac:dyDescent="0.3">
      <c r="C25" s="52">
        <v>2</v>
      </c>
      <c r="D25" s="210" t="s">
        <v>251</v>
      </c>
      <c r="E25" s="211"/>
      <c r="F25" s="211"/>
      <c r="G25" s="211"/>
      <c r="H25" s="211"/>
      <c r="I25" s="211"/>
      <c r="J25" s="211"/>
      <c r="K25" s="211"/>
      <c r="L25" s="211"/>
      <c r="M25" s="211"/>
      <c r="N25" s="212"/>
    </row>
    <row r="26" spans="3:14" ht="59.25" customHeight="1" thickBot="1" x14ac:dyDescent="0.3">
      <c r="C26" s="52">
        <v>3</v>
      </c>
      <c r="D26" s="210" t="s">
        <v>221</v>
      </c>
      <c r="E26" s="211"/>
      <c r="F26" s="211"/>
      <c r="G26" s="211"/>
      <c r="H26" s="211"/>
      <c r="I26" s="211"/>
      <c r="J26" s="211"/>
      <c r="K26" s="211"/>
      <c r="L26" s="211"/>
      <c r="M26" s="211"/>
      <c r="N26" s="212"/>
    </row>
  </sheetData>
  <mergeCells count="5">
    <mergeCell ref="D25:N25"/>
    <mergeCell ref="D26:N26"/>
    <mergeCell ref="C2:N21"/>
    <mergeCell ref="D23:N23"/>
    <mergeCell ref="D24:N2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O31"/>
  <sheetViews>
    <sheetView workbookViewId="0">
      <selection activeCell="R18" sqref="R18"/>
    </sheetView>
  </sheetViews>
  <sheetFormatPr defaultRowHeight="15" x14ac:dyDescent="0.25"/>
  <sheetData>
    <row r="3" spans="3:15" ht="9" customHeight="1" x14ac:dyDescent="0.25">
      <c r="C3" s="196" t="s">
        <v>170</v>
      </c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</row>
    <row r="4" spans="3:15" ht="9" customHeight="1" x14ac:dyDescent="0.25"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</row>
    <row r="5" spans="3:15" ht="9" customHeight="1" x14ac:dyDescent="0.25"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</row>
    <row r="6" spans="3:15" ht="9" customHeight="1" x14ac:dyDescent="0.25"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</row>
    <row r="7" spans="3:15" ht="9" customHeight="1" x14ac:dyDescent="0.25"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</row>
    <row r="8" spans="3:15" ht="9" customHeight="1" x14ac:dyDescent="0.25"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</row>
    <row r="9" spans="3:15" ht="9" customHeight="1" x14ac:dyDescent="0.25"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</row>
    <row r="10" spans="3:15" ht="9" customHeight="1" x14ac:dyDescent="0.25"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</row>
    <row r="11" spans="3:15" ht="15.75" thickBot="1" x14ac:dyDescent="0.3"/>
    <row r="12" spans="3:15" ht="15.75" thickBot="1" x14ac:dyDescent="0.3">
      <c r="C12" s="53" t="s">
        <v>219</v>
      </c>
      <c r="D12" s="229" t="s">
        <v>222</v>
      </c>
      <c r="E12" s="230"/>
      <c r="F12" s="230"/>
      <c r="G12" s="230"/>
      <c r="H12" s="230"/>
      <c r="I12" s="230"/>
      <c r="J12" s="230"/>
      <c r="K12" s="230"/>
      <c r="L12" s="231"/>
      <c r="M12" s="229" t="s">
        <v>223</v>
      </c>
      <c r="N12" s="230"/>
      <c r="O12" s="231"/>
    </row>
    <row r="13" spans="3:15" ht="15.75" thickBot="1" x14ac:dyDescent="0.3">
      <c r="C13" s="52">
        <v>1</v>
      </c>
      <c r="D13" s="222" t="s">
        <v>224</v>
      </c>
      <c r="E13" s="227"/>
      <c r="F13" s="227"/>
      <c r="G13" s="227"/>
      <c r="H13" s="227"/>
      <c r="I13" s="227"/>
      <c r="J13" s="227"/>
      <c r="K13" s="227"/>
      <c r="L13" s="228"/>
      <c r="M13" s="215"/>
      <c r="N13" s="216"/>
      <c r="O13" s="217"/>
    </row>
    <row r="14" spans="3:15" ht="15.75" thickBot="1" x14ac:dyDescent="0.3">
      <c r="C14" s="54" t="s">
        <v>11</v>
      </c>
      <c r="D14" s="219" t="s">
        <v>226</v>
      </c>
      <c r="E14" s="220"/>
      <c r="F14" s="220"/>
      <c r="G14" s="220"/>
      <c r="H14" s="220"/>
      <c r="I14" s="220"/>
      <c r="J14" s="220"/>
      <c r="K14" s="220"/>
      <c r="L14" s="221"/>
      <c r="M14" s="215" t="s">
        <v>225</v>
      </c>
      <c r="N14" s="216"/>
      <c r="O14" s="217"/>
    </row>
    <row r="15" spans="3:15" ht="15.75" thickBot="1" x14ac:dyDescent="0.3">
      <c r="C15" s="54" t="s">
        <v>13</v>
      </c>
      <c r="D15" s="219" t="s">
        <v>227</v>
      </c>
      <c r="E15" s="220"/>
      <c r="F15" s="220"/>
      <c r="G15" s="220"/>
      <c r="H15" s="220"/>
      <c r="I15" s="220"/>
      <c r="J15" s="220"/>
      <c r="K15" s="220"/>
      <c r="L15" s="221"/>
      <c r="M15" s="215" t="s">
        <v>225</v>
      </c>
      <c r="N15" s="216"/>
      <c r="O15" s="217"/>
    </row>
    <row r="16" spans="3:15" ht="15.75" thickBot="1" x14ac:dyDescent="0.3">
      <c r="C16" s="54" t="s">
        <v>14</v>
      </c>
      <c r="D16" s="219" t="s">
        <v>228</v>
      </c>
      <c r="E16" s="220"/>
      <c r="F16" s="220"/>
      <c r="G16" s="220"/>
      <c r="H16" s="220"/>
      <c r="I16" s="220"/>
      <c r="J16" s="220"/>
      <c r="K16" s="220"/>
      <c r="L16" s="221"/>
      <c r="M16" s="215" t="s">
        <v>225</v>
      </c>
      <c r="N16" s="216"/>
      <c r="O16" s="217"/>
    </row>
    <row r="17" spans="3:15" ht="15.75" thickBot="1" x14ac:dyDescent="0.3">
      <c r="C17" s="54" t="s">
        <v>229</v>
      </c>
      <c r="D17" s="222" t="s">
        <v>230</v>
      </c>
      <c r="E17" s="227"/>
      <c r="F17" s="227"/>
      <c r="G17" s="227"/>
      <c r="H17" s="227"/>
      <c r="I17" s="227"/>
      <c r="J17" s="227"/>
      <c r="K17" s="227"/>
      <c r="L17" s="228"/>
      <c r="M17" s="215"/>
      <c r="N17" s="216"/>
      <c r="O17" s="217"/>
    </row>
    <row r="18" spans="3:15" ht="15.75" thickBot="1" x14ac:dyDescent="0.3">
      <c r="C18" s="54" t="s">
        <v>17</v>
      </c>
      <c r="D18" s="219" t="s">
        <v>231</v>
      </c>
      <c r="E18" s="220"/>
      <c r="F18" s="220"/>
      <c r="G18" s="220"/>
      <c r="H18" s="220"/>
      <c r="I18" s="220"/>
      <c r="J18" s="220"/>
      <c r="K18" s="220"/>
      <c r="L18" s="221"/>
      <c r="M18" s="215" t="s">
        <v>225</v>
      </c>
      <c r="N18" s="216"/>
      <c r="O18" s="217"/>
    </row>
    <row r="19" spans="3:15" ht="15.75" thickBot="1" x14ac:dyDescent="0.3">
      <c r="C19" s="54" t="s">
        <v>18</v>
      </c>
      <c r="D19" s="224" t="s">
        <v>232</v>
      </c>
      <c r="E19" s="225"/>
      <c r="F19" s="225"/>
      <c r="G19" s="225"/>
      <c r="H19" s="225"/>
      <c r="I19" s="225"/>
      <c r="J19" s="225"/>
      <c r="K19" s="225"/>
      <c r="L19" s="226"/>
      <c r="M19" s="215" t="s">
        <v>225</v>
      </c>
      <c r="N19" s="216"/>
      <c r="O19" s="217"/>
    </row>
    <row r="20" spans="3:15" ht="15.75" thickBot="1" x14ac:dyDescent="0.3">
      <c r="C20" s="54" t="s">
        <v>19</v>
      </c>
      <c r="D20" s="219" t="s">
        <v>233</v>
      </c>
      <c r="E20" s="220"/>
      <c r="F20" s="220"/>
      <c r="G20" s="220"/>
      <c r="H20" s="220"/>
      <c r="I20" s="220"/>
      <c r="J20" s="220"/>
      <c r="K20" s="220"/>
      <c r="L20" s="221"/>
      <c r="M20" s="215" t="s">
        <v>225</v>
      </c>
      <c r="N20" s="216"/>
      <c r="O20" s="217"/>
    </row>
    <row r="21" spans="3:15" ht="15.75" thickBot="1" x14ac:dyDescent="0.3">
      <c r="C21" s="54" t="s">
        <v>234</v>
      </c>
      <c r="D21" s="222" t="s">
        <v>235</v>
      </c>
      <c r="E21" s="227"/>
      <c r="F21" s="227"/>
      <c r="G21" s="227"/>
      <c r="H21" s="227"/>
      <c r="I21" s="227"/>
      <c r="J21" s="227"/>
      <c r="K21" s="227"/>
      <c r="L21" s="228"/>
      <c r="M21" s="215"/>
      <c r="N21" s="216"/>
      <c r="O21" s="217"/>
    </row>
    <row r="22" spans="3:15" ht="15.75" thickBot="1" x14ac:dyDescent="0.3">
      <c r="C22" s="54" t="s">
        <v>22</v>
      </c>
      <c r="D22" s="219" t="s">
        <v>236</v>
      </c>
      <c r="E22" s="220"/>
      <c r="F22" s="220"/>
      <c r="G22" s="220"/>
      <c r="H22" s="220"/>
      <c r="I22" s="220"/>
      <c r="J22" s="220"/>
      <c r="K22" s="220"/>
      <c r="L22" s="221"/>
      <c r="M22" s="215" t="s">
        <v>225</v>
      </c>
      <c r="N22" s="216"/>
      <c r="O22" s="217"/>
    </row>
    <row r="23" spans="3:15" ht="15.75" thickBot="1" x14ac:dyDescent="0.3">
      <c r="C23" s="54" t="s">
        <v>23</v>
      </c>
      <c r="D23" s="219" t="s">
        <v>237</v>
      </c>
      <c r="E23" s="220"/>
      <c r="F23" s="220"/>
      <c r="G23" s="220"/>
      <c r="H23" s="220"/>
      <c r="I23" s="220"/>
      <c r="J23" s="220"/>
      <c r="K23" s="220"/>
      <c r="L23" s="221"/>
      <c r="M23" s="215" t="s">
        <v>225</v>
      </c>
      <c r="N23" s="216"/>
      <c r="O23" s="217"/>
    </row>
    <row r="24" spans="3:15" ht="15.75" thickBot="1" x14ac:dyDescent="0.3">
      <c r="C24" s="54" t="s">
        <v>12</v>
      </c>
      <c r="D24" s="219" t="s">
        <v>238</v>
      </c>
      <c r="E24" s="220"/>
      <c r="F24" s="220"/>
      <c r="G24" s="220"/>
      <c r="H24" s="220"/>
      <c r="I24" s="220"/>
      <c r="J24" s="220"/>
      <c r="K24" s="220"/>
      <c r="L24" s="221"/>
      <c r="M24" s="215" t="s">
        <v>225</v>
      </c>
      <c r="N24" s="216"/>
      <c r="O24" s="217"/>
    </row>
    <row r="25" spans="3:15" ht="15.75" thickBot="1" x14ac:dyDescent="0.3">
      <c r="C25" s="54" t="s">
        <v>239</v>
      </c>
      <c r="D25" s="222" t="s">
        <v>240</v>
      </c>
      <c r="E25" s="220"/>
      <c r="F25" s="220"/>
      <c r="G25" s="220"/>
      <c r="H25" s="220"/>
      <c r="I25" s="220"/>
      <c r="J25" s="220"/>
      <c r="K25" s="220"/>
      <c r="L25" s="221"/>
      <c r="M25" s="215"/>
      <c r="N25" s="216"/>
      <c r="O25" s="217"/>
    </row>
    <row r="26" spans="3:15" ht="15.75" thickBot="1" x14ac:dyDescent="0.3">
      <c r="C26" s="54" t="s">
        <v>27</v>
      </c>
      <c r="D26" s="219" t="s">
        <v>241</v>
      </c>
      <c r="E26" s="220"/>
      <c r="F26" s="220"/>
      <c r="G26" s="220"/>
      <c r="H26" s="220"/>
      <c r="I26" s="220"/>
      <c r="J26" s="220"/>
      <c r="K26" s="220"/>
      <c r="L26" s="221"/>
      <c r="M26" s="215" t="s">
        <v>225</v>
      </c>
      <c r="N26" s="216"/>
      <c r="O26" s="217"/>
    </row>
    <row r="27" spans="3:15" ht="15.75" thickBot="1" x14ac:dyDescent="0.3">
      <c r="C27" s="54" t="s">
        <v>28</v>
      </c>
      <c r="D27" s="223" t="s">
        <v>242</v>
      </c>
      <c r="E27" s="223"/>
      <c r="F27" s="223"/>
      <c r="G27" s="223"/>
      <c r="H27" s="223"/>
      <c r="I27" s="223"/>
      <c r="J27" s="223"/>
      <c r="K27" s="223"/>
      <c r="L27" s="223"/>
      <c r="M27" s="218" t="s">
        <v>225</v>
      </c>
      <c r="N27" s="218"/>
      <c r="O27" s="218"/>
    </row>
    <row r="28" spans="3:15" x14ac:dyDescent="0.25">
      <c r="C28" s="55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</row>
    <row r="29" spans="3:15" x14ac:dyDescent="0.25">
      <c r="C29" s="55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3:15" x14ac:dyDescent="0.25">
      <c r="C30" s="55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</row>
    <row r="31" spans="3:15" x14ac:dyDescent="0.25">
      <c r="C31" s="55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</row>
  </sheetData>
  <mergeCells count="33">
    <mergeCell ref="C3:O10"/>
    <mergeCell ref="D12:L12"/>
    <mergeCell ref="D13:L13"/>
    <mergeCell ref="D14:L14"/>
    <mergeCell ref="D15:L15"/>
    <mergeCell ref="D16:L16"/>
    <mergeCell ref="D17:L17"/>
    <mergeCell ref="D18:L18"/>
    <mergeCell ref="M12:O12"/>
    <mergeCell ref="M13:O13"/>
    <mergeCell ref="M14:O14"/>
    <mergeCell ref="M15:O15"/>
    <mergeCell ref="M16:O16"/>
    <mergeCell ref="M17:O17"/>
    <mergeCell ref="M18:O18"/>
    <mergeCell ref="D19:L19"/>
    <mergeCell ref="D20:L20"/>
    <mergeCell ref="D21:L21"/>
    <mergeCell ref="D22:L22"/>
    <mergeCell ref="D23:L23"/>
    <mergeCell ref="M24:O24"/>
    <mergeCell ref="M25:O25"/>
    <mergeCell ref="M26:O26"/>
    <mergeCell ref="M27:O27"/>
    <mergeCell ref="D24:L24"/>
    <mergeCell ref="D25:L25"/>
    <mergeCell ref="D26:L26"/>
    <mergeCell ref="D27:L27"/>
    <mergeCell ref="M19:O19"/>
    <mergeCell ref="M20:O20"/>
    <mergeCell ref="M21:O21"/>
    <mergeCell ref="M22:O22"/>
    <mergeCell ref="M23:O2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18"/>
  <sheetViews>
    <sheetView workbookViewId="0">
      <selection activeCell="P30" sqref="P30"/>
    </sheetView>
  </sheetViews>
  <sheetFormatPr defaultRowHeight="15" x14ac:dyDescent="0.25"/>
  <cols>
    <col min="3" max="3" width="6.7109375" customWidth="1"/>
  </cols>
  <sheetData>
    <row r="3" spans="3:14" ht="8.25" customHeight="1" x14ac:dyDescent="0.25">
      <c r="C3" s="182" t="s">
        <v>266</v>
      </c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</row>
    <row r="4" spans="3:14" ht="8.25" customHeight="1" x14ac:dyDescent="0.25"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</row>
    <row r="5" spans="3:14" ht="8.25" customHeight="1" x14ac:dyDescent="0.25"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</row>
    <row r="6" spans="3:14" ht="8.25" customHeight="1" x14ac:dyDescent="0.25"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</row>
    <row r="7" spans="3:14" ht="8.25" customHeight="1" x14ac:dyDescent="0.25"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</row>
    <row r="8" spans="3:14" ht="15.75" thickBot="1" x14ac:dyDescent="0.3"/>
    <row r="9" spans="3:14" ht="15.75" thickBot="1" x14ac:dyDescent="0.3">
      <c r="C9" s="53" t="s">
        <v>243</v>
      </c>
      <c r="D9" s="229" t="s">
        <v>244</v>
      </c>
      <c r="E9" s="230"/>
      <c r="F9" s="230"/>
      <c r="G9" s="230"/>
      <c r="H9" s="230"/>
      <c r="I9" s="230"/>
      <c r="J9" s="230"/>
      <c r="K9" s="230"/>
      <c r="L9" s="230"/>
      <c r="M9" s="230"/>
      <c r="N9" s="231"/>
    </row>
    <row r="10" spans="3:14" ht="15.75" thickBot="1" x14ac:dyDescent="0.3">
      <c r="C10" s="51">
        <v>1</v>
      </c>
      <c r="D10" s="232" t="s">
        <v>252</v>
      </c>
      <c r="E10" s="233"/>
      <c r="F10" s="233"/>
      <c r="G10" s="233"/>
      <c r="H10" s="233"/>
      <c r="I10" s="233"/>
      <c r="J10" s="233"/>
      <c r="K10" s="233"/>
      <c r="L10" s="233"/>
      <c r="M10" s="233"/>
      <c r="N10" s="234"/>
    </row>
    <row r="11" spans="3:14" ht="15.75" thickBot="1" x14ac:dyDescent="0.3">
      <c r="C11" s="51">
        <v>2</v>
      </c>
      <c r="D11" s="232" t="s">
        <v>245</v>
      </c>
      <c r="E11" s="233"/>
      <c r="F11" s="233"/>
      <c r="G11" s="233"/>
      <c r="H11" s="233"/>
      <c r="I11" s="233"/>
      <c r="J11" s="233"/>
      <c r="K11" s="233"/>
      <c r="L11" s="233"/>
      <c r="M11" s="233"/>
      <c r="N11" s="234"/>
    </row>
    <row r="12" spans="3:14" ht="15.75" thickBot="1" x14ac:dyDescent="0.3">
      <c r="C12" s="51">
        <v>3</v>
      </c>
      <c r="D12" s="232" t="s">
        <v>253</v>
      </c>
      <c r="E12" s="233"/>
      <c r="F12" s="233"/>
      <c r="G12" s="233"/>
      <c r="H12" s="233"/>
      <c r="I12" s="233"/>
      <c r="J12" s="233"/>
      <c r="K12" s="233"/>
      <c r="L12" s="233"/>
      <c r="M12" s="233"/>
      <c r="N12" s="234"/>
    </row>
    <row r="13" spans="3:14" ht="15.75" thickBot="1" x14ac:dyDescent="0.3">
      <c r="C13" s="51">
        <v>4</v>
      </c>
      <c r="D13" s="232" t="s">
        <v>246</v>
      </c>
      <c r="E13" s="233"/>
      <c r="F13" s="233"/>
      <c r="G13" s="233"/>
      <c r="H13" s="233"/>
      <c r="I13" s="233"/>
      <c r="J13" s="233"/>
      <c r="K13" s="233"/>
      <c r="L13" s="233"/>
      <c r="M13" s="233"/>
      <c r="N13" s="234"/>
    </row>
    <row r="14" spans="3:14" ht="15.75" thickBot="1" x14ac:dyDescent="0.3">
      <c r="C14" s="51">
        <v>5</v>
      </c>
      <c r="D14" s="232" t="s">
        <v>247</v>
      </c>
      <c r="E14" s="233"/>
      <c r="F14" s="233"/>
      <c r="G14" s="233"/>
      <c r="H14" s="233"/>
      <c r="I14" s="233"/>
      <c r="J14" s="233"/>
      <c r="K14" s="233"/>
      <c r="L14" s="233"/>
      <c r="M14" s="233"/>
      <c r="N14" s="234"/>
    </row>
    <row r="15" spans="3:14" ht="15.75" thickBot="1" x14ac:dyDescent="0.3">
      <c r="C15" s="51">
        <v>6</v>
      </c>
      <c r="D15" s="232" t="s">
        <v>248</v>
      </c>
      <c r="E15" s="233"/>
      <c r="F15" s="233"/>
      <c r="G15" s="233"/>
      <c r="H15" s="233"/>
      <c r="I15" s="233"/>
      <c r="J15" s="233"/>
      <c r="K15" s="233"/>
      <c r="L15" s="233"/>
      <c r="M15" s="233"/>
      <c r="N15" s="234"/>
    </row>
    <row r="16" spans="3:14" ht="15.75" thickBot="1" x14ac:dyDescent="0.3">
      <c r="C16" s="51">
        <v>7</v>
      </c>
      <c r="D16" s="235" t="s">
        <v>249</v>
      </c>
      <c r="E16" s="235"/>
      <c r="F16" s="235"/>
      <c r="G16" s="235"/>
      <c r="H16" s="235"/>
      <c r="I16" s="235"/>
      <c r="J16" s="235"/>
      <c r="K16" s="235"/>
      <c r="L16" s="235"/>
      <c r="M16" s="235"/>
      <c r="N16" s="235"/>
    </row>
    <row r="17" spans="3:14" x14ac:dyDescent="0.25">
      <c r="C17" s="50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</row>
    <row r="18" spans="3:14" x14ac:dyDescent="0.25">
      <c r="C18" s="50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</row>
  </sheetData>
  <mergeCells count="9">
    <mergeCell ref="D13:N13"/>
    <mergeCell ref="D14:N14"/>
    <mergeCell ref="D15:N15"/>
    <mergeCell ref="D16:N16"/>
    <mergeCell ref="C3:N7"/>
    <mergeCell ref="D9:N9"/>
    <mergeCell ref="D10:N10"/>
    <mergeCell ref="D11:N11"/>
    <mergeCell ref="D12:N1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32"/>
  <sheetViews>
    <sheetView topLeftCell="A4" zoomScale="85" zoomScaleNormal="85" workbookViewId="0">
      <selection activeCell="P24" sqref="P24"/>
    </sheetView>
  </sheetViews>
  <sheetFormatPr defaultRowHeight="15" x14ac:dyDescent="0.25"/>
  <cols>
    <col min="3" max="3" width="11.28515625" customWidth="1"/>
    <col min="4" max="4" width="15.28515625" bestFit="1" customWidth="1"/>
    <col min="5" max="5" width="8.5703125" customWidth="1"/>
  </cols>
  <sheetData>
    <row r="2" spans="2:32" x14ac:dyDescent="0.25">
      <c r="B2" s="204" t="s">
        <v>171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</row>
    <row r="3" spans="2:32" x14ac:dyDescent="0.25">
      <c r="C3" s="14"/>
    </row>
    <row r="4" spans="2:32" ht="15.75" thickBot="1" x14ac:dyDescent="0.3"/>
    <row r="5" spans="2:32" ht="45" customHeight="1" thickBot="1" x14ac:dyDescent="0.3">
      <c r="B5" s="200" t="s">
        <v>2</v>
      </c>
      <c r="C5" s="200" t="s">
        <v>172</v>
      </c>
      <c r="D5" s="200" t="s">
        <v>173</v>
      </c>
      <c r="E5" s="200" t="s">
        <v>174</v>
      </c>
      <c r="F5" s="197" t="s">
        <v>175</v>
      </c>
      <c r="G5" s="198"/>
      <c r="H5" s="198"/>
      <c r="I5" s="198"/>
      <c r="J5" s="199"/>
      <c r="K5" s="197" t="s">
        <v>176</v>
      </c>
      <c r="L5" s="198"/>
      <c r="M5" s="198"/>
      <c r="N5" s="198"/>
      <c r="O5" s="198"/>
      <c r="P5" s="199"/>
      <c r="Q5" s="197" t="s">
        <v>177</v>
      </c>
      <c r="R5" s="198"/>
      <c r="S5" s="198"/>
      <c r="T5" s="198"/>
      <c r="U5" s="198"/>
      <c r="V5" s="198"/>
      <c r="W5" s="199"/>
      <c r="X5" s="197" t="s">
        <v>178</v>
      </c>
      <c r="Y5" s="198"/>
      <c r="Z5" s="198"/>
      <c r="AA5" s="199"/>
      <c r="AB5" s="197" t="s">
        <v>179</v>
      </c>
      <c r="AC5" s="198"/>
      <c r="AD5" s="199"/>
      <c r="AE5" s="197" t="s">
        <v>180</v>
      </c>
      <c r="AF5" s="199"/>
    </row>
    <row r="6" spans="2:32" ht="165.75" thickBot="1" x14ac:dyDescent="0.3">
      <c r="B6" s="202"/>
      <c r="C6" s="202"/>
      <c r="D6" s="202"/>
      <c r="E6" s="202"/>
      <c r="F6" s="12" t="s">
        <v>181</v>
      </c>
      <c r="G6" s="12" t="s">
        <v>182</v>
      </c>
      <c r="H6" s="12" t="s">
        <v>183</v>
      </c>
      <c r="I6" s="12" t="s">
        <v>184</v>
      </c>
      <c r="J6" s="12" t="s">
        <v>115</v>
      </c>
      <c r="K6" s="12" t="s">
        <v>185</v>
      </c>
      <c r="L6" s="12" t="s">
        <v>186</v>
      </c>
      <c r="M6" s="12" t="s">
        <v>187</v>
      </c>
      <c r="N6" s="12" t="s">
        <v>188</v>
      </c>
      <c r="O6" s="12" t="s">
        <v>189</v>
      </c>
      <c r="P6" s="12" t="s">
        <v>115</v>
      </c>
      <c r="Q6" s="12" t="s">
        <v>190</v>
      </c>
      <c r="R6" s="12" t="s">
        <v>191</v>
      </c>
      <c r="S6" s="12" t="s">
        <v>186</v>
      </c>
      <c r="T6" s="12" t="s">
        <v>187</v>
      </c>
      <c r="U6" s="12" t="s">
        <v>188</v>
      </c>
      <c r="V6" s="12" t="s">
        <v>189</v>
      </c>
      <c r="W6" s="12" t="s">
        <v>115</v>
      </c>
      <c r="X6" s="12" t="s">
        <v>192</v>
      </c>
      <c r="Y6" s="12" t="s">
        <v>193</v>
      </c>
      <c r="Z6" s="12" t="s">
        <v>194</v>
      </c>
      <c r="AA6" s="12" t="s">
        <v>115</v>
      </c>
      <c r="AB6" s="12" t="s">
        <v>195</v>
      </c>
      <c r="AC6" s="12" t="s">
        <v>196</v>
      </c>
      <c r="AD6" s="12" t="s">
        <v>197</v>
      </c>
      <c r="AE6" s="12" t="s">
        <v>198</v>
      </c>
      <c r="AF6" s="12" t="s">
        <v>199</v>
      </c>
    </row>
    <row r="7" spans="2:32" ht="15.75" thickBot="1" x14ac:dyDescent="0.3">
      <c r="B7" s="11">
        <v>1</v>
      </c>
      <c r="C7" s="62">
        <v>2</v>
      </c>
      <c r="D7" s="62">
        <v>3</v>
      </c>
      <c r="E7" s="62">
        <v>4</v>
      </c>
      <c r="F7" s="62">
        <v>5</v>
      </c>
      <c r="G7" s="62">
        <v>6</v>
      </c>
      <c r="H7" s="62">
        <v>7</v>
      </c>
      <c r="I7" s="62">
        <v>8</v>
      </c>
      <c r="J7" s="62">
        <v>9</v>
      </c>
      <c r="K7" s="62">
        <v>10</v>
      </c>
      <c r="L7" s="62">
        <v>11</v>
      </c>
      <c r="M7" s="62">
        <v>12</v>
      </c>
      <c r="N7" s="62">
        <v>13</v>
      </c>
      <c r="O7" s="62">
        <v>14</v>
      </c>
      <c r="P7" s="62">
        <v>15</v>
      </c>
      <c r="Q7" s="62">
        <v>16</v>
      </c>
      <c r="R7" s="62">
        <v>17</v>
      </c>
      <c r="S7" s="62">
        <v>18</v>
      </c>
      <c r="T7" s="62">
        <v>19</v>
      </c>
      <c r="U7" s="62">
        <v>20</v>
      </c>
      <c r="V7" s="62">
        <v>21</v>
      </c>
      <c r="W7" s="62">
        <v>22</v>
      </c>
      <c r="X7" s="62">
        <v>23</v>
      </c>
      <c r="Y7" s="62">
        <v>24</v>
      </c>
      <c r="Z7" s="62">
        <v>25</v>
      </c>
      <c r="AA7" s="62">
        <v>26</v>
      </c>
      <c r="AB7" s="62">
        <v>27</v>
      </c>
      <c r="AC7" s="62">
        <v>28</v>
      </c>
      <c r="AD7" s="62">
        <v>29</v>
      </c>
      <c r="AE7" s="62">
        <v>30</v>
      </c>
      <c r="AF7" s="62">
        <v>31</v>
      </c>
    </row>
    <row r="8" spans="2:32" ht="15.75" thickBot="1" x14ac:dyDescent="0.3">
      <c r="B8" s="59">
        <v>1</v>
      </c>
      <c r="C8" s="139" t="s">
        <v>357</v>
      </c>
      <c r="D8" s="140">
        <v>44571</v>
      </c>
      <c r="E8" s="141">
        <v>0.43372685185185184</v>
      </c>
      <c r="F8" s="139" t="s">
        <v>217</v>
      </c>
      <c r="G8" s="139" t="s">
        <v>217</v>
      </c>
      <c r="H8" s="139" t="s">
        <v>218</v>
      </c>
      <c r="I8" s="139" t="s">
        <v>217</v>
      </c>
      <c r="J8" s="139" t="s">
        <v>217</v>
      </c>
      <c r="K8" s="139" t="s">
        <v>217</v>
      </c>
      <c r="L8" s="139" t="s">
        <v>217</v>
      </c>
      <c r="M8" s="139" t="s">
        <v>218</v>
      </c>
      <c r="N8" s="139" t="s">
        <v>217</v>
      </c>
      <c r="O8" s="139" t="s">
        <v>217</v>
      </c>
      <c r="P8" s="139" t="s">
        <v>217</v>
      </c>
      <c r="Q8" s="139" t="s">
        <v>217</v>
      </c>
      <c r="R8" s="139" t="s">
        <v>217</v>
      </c>
      <c r="S8" s="139" t="s">
        <v>217</v>
      </c>
      <c r="T8" s="139" t="s">
        <v>217</v>
      </c>
      <c r="U8" s="139" t="s">
        <v>217</v>
      </c>
      <c r="V8" s="139" t="s">
        <v>217</v>
      </c>
      <c r="W8" s="139" t="s">
        <v>217</v>
      </c>
      <c r="X8" s="139" t="s">
        <v>217</v>
      </c>
      <c r="Y8" s="139" t="s">
        <v>217</v>
      </c>
      <c r="Z8" s="139" t="s">
        <v>218</v>
      </c>
      <c r="AA8" s="139" t="s">
        <v>217</v>
      </c>
      <c r="AB8" s="139" t="s">
        <v>218</v>
      </c>
      <c r="AC8" s="139" t="s">
        <v>217</v>
      </c>
      <c r="AD8" s="139" t="s">
        <v>217</v>
      </c>
      <c r="AE8" s="139" t="s">
        <v>218</v>
      </c>
      <c r="AF8" s="139" t="s">
        <v>217</v>
      </c>
    </row>
    <row r="9" spans="2:32" ht="15.75" thickBot="1" x14ac:dyDescent="0.3">
      <c r="B9" s="60">
        <v>2</v>
      </c>
      <c r="C9" s="139" t="s">
        <v>358</v>
      </c>
      <c r="D9" s="140">
        <v>44586</v>
      </c>
      <c r="E9" s="141">
        <v>0.60524305555555558</v>
      </c>
      <c r="F9" s="139" t="s">
        <v>217</v>
      </c>
      <c r="G9" s="139" t="s">
        <v>217</v>
      </c>
      <c r="H9" s="139" t="s">
        <v>218</v>
      </c>
      <c r="I9" s="139" t="s">
        <v>217</v>
      </c>
      <c r="J9" s="139" t="s">
        <v>217</v>
      </c>
      <c r="K9" s="139" t="s">
        <v>217</v>
      </c>
      <c r="L9" s="139" t="s">
        <v>218</v>
      </c>
      <c r="M9" s="139" t="s">
        <v>217</v>
      </c>
      <c r="N9" s="139" t="s">
        <v>217</v>
      </c>
      <c r="O9" s="139" t="s">
        <v>217</v>
      </c>
      <c r="P9" s="139" t="s">
        <v>217</v>
      </c>
      <c r="Q9" s="139" t="s">
        <v>217</v>
      </c>
      <c r="R9" s="139" t="s">
        <v>217</v>
      </c>
      <c r="S9" s="139" t="s">
        <v>217</v>
      </c>
      <c r="T9" s="139" t="s">
        <v>217</v>
      </c>
      <c r="U9" s="139" t="s">
        <v>217</v>
      </c>
      <c r="V9" s="139" t="s">
        <v>217</v>
      </c>
      <c r="W9" s="139" t="s">
        <v>217</v>
      </c>
      <c r="X9" s="139" t="s">
        <v>217</v>
      </c>
      <c r="Y9" s="139" t="s">
        <v>217</v>
      </c>
      <c r="Z9" s="139" t="s">
        <v>217</v>
      </c>
      <c r="AA9" s="139" t="s">
        <v>217</v>
      </c>
      <c r="AB9" s="139" t="s">
        <v>218</v>
      </c>
      <c r="AC9" s="139" t="s">
        <v>217</v>
      </c>
      <c r="AD9" s="139" t="s">
        <v>217</v>
      </c>
      <c r="AE9" s="139" t="s">
        <v>218</v>
      </c>
      <c r="AF9" s="139" t="s">
        <v>217</v>
      </c>
    </row>
    <row r="10" spans="2:32" ht="15.75" thickBot="1" x14ac:dyDescent="0.3">
      <c r="B10" s="61">
        <v>3</v>
      </c>
      <c r="C10" s="139" t="s">
        <v>359</v>
      </c>
      <c r="D10" s="140">
        <v>44614</v>
      </c>
      <c r="E10" s="141">
        <v>0.49637731481481479</v>
      </c>
      <c r="F10" s="139" t="s">
        <v>218</v>
      </c>
      <c r="G10" s="139" t="s">
        <v>217</v>
      </c>
      <c r="H10" s="139" t="s">
        <v>217</v>
      </c>
      <c r="I10" s="139" t="s">
        <v>217</v>
      </c>
      <c r="J10" s="139" t="s">
        <v>217</v>
      </c>
      <c r="K10" s="139" t="s">
        <v>217</v>
      </c>
      <c r="L10" s="139" t="s">
        <v>217</v>
      </c>
      <c r="M10" s="139" t="s">
        <v>218</v>
      </c>
      <c r="N10" s="139" t="s">
        <v>217</v>
      </c>
      <c r="O10" s="139" t="s">
        <v>217</v>
      </c>
      <c r="P10" s="139" t="s">
        <v>217</v>
      </c>
      <c r="Q10" s="139" t="s">
        <v>217</v>
      </c>
      <c r="R10" s="139" t="s">
        <v>217</v>
      </c>
      <c r="S10" s="139" t="s">
        <v>217</v>
      </c>
      <c r="T10" s="139" t="s">
        <v>218</v>
      </c>
      <c r="U10" s="139" t="s">
        <v>217</v>
      </c>
      <c r="V10" s="139" t="s">
        <v>217</v>
      </c>
      <c r="W10" s="139" t="s">
        <v>217</v>
      </c>
      <c r="X10" s="139" t="s">
        <v>217</v>
      </c>
      <c r="Y10" s="139" t="s">
        <v>217</v>
      </c>
      <c r="Z10" s="139" t="s">
        <v>218</v>
      </c>
      <c r="AA10" s="139" t="s">
        <v>217</v>
      </c>
      <c r="AB10" s="139" t="s">
        <v>218</v>
      </c>
      <c r="AC10" s="139" t="s">
        <v>217</v>
      </c>
      <c r="AD10" s="139" t="s">
        <v>217</v>
      </c>
      <c r="AE10" s="139" t="s">
        <v>218</v>
      </c>
      <c r="AF10" s="139" t="s">
        <v>217</v>
      </c>
    </row>
    <row r="11" spans="2:32" ht="15.75" thickBot="1" x14ac:dyDescent="0.3">
      <c r="B11" s="59">
        <v>4</v>
      </c>
      <c r="C11" s="139" t="s">
        <v>360</v>
      </c>
      <c r="D11" s="140">
        <v>44624</v>
      </c>
      <c r="E11" s="142" t="s">
        <v>361</v>
      </c>
      <c r="F11" s="139" t="s">
        <v>218</v>
      </c>
      <c r="G11" s="139" t="s">
        <v>217</v>
      </c>
      <c r="H11" s="139" t="s">
        <v>217</v>
      </c>
      <c r="I11" s="139" t="s">
        <v>217</v>
      </c>
      <c r="J11" s="139" t="s">
        <v>217</v>
      </c>
      <c r="K11" s="139" t="s">
        <v>217</v>
      </c>
      <c r="L11" s="139" t="s">
        <v>217</v>
      </c>
      <c r="M11" s="139" t="s">
        <v>218</v>
      </c>
      <c r="N11" s="139" t="s">
        <v>217</v>
      </c>
      <c r="O11" s="139" t="s">
        <v>217</v>
      </c>
      <c r="P11" s="139" t="s">
        <v>217</v>
      </c>
      <c r="Q11" s="139" t="s">
        <v>217</v>
      </c>
      <c r="R11" s="139" t="s">
        <v>217</v>
      </c>
      <c r="S11" s="139" t="s">
        <v>217</v>
      </c>
      <c r="T11" s="139" t="s">
        <v>217</v>
      </c>
      <c r="U11" s="139" t="s">
        <v>217</v>
      </c>
      <c r="V11" s="139" t="s">
        <v>217</v>
      </c>
      <c r="W11" s="139" t="s">
        <v>217</v>
      </c>
      <c r="X11" s="139" t="s">
        <v>217</v>
      </c>
      <c r="Y11" s="139" t="s">
        <v>217</v>
      </c>
      <c r="Z11" s="139" t="s">
        <v>218</v>
      </c>
      <c r="AA11" s="139" t="s">
        <v>217</v>
      </c>
      <c r="AB11" s="139" t="s">
        <v>218</v>
      </c>
      <c r="AC11" s="139" t="s">
        <v>217</v>
      </c>
      <c r="AD11" s="139" t="s">
        <v>217</v>
      </c>
      <c r="AE11" s="139" t="s">
        <v>218</v>
      </c>
      <c r="AF11" s="139" t="s">
        <v>217</v>
      </c>
    </row>
    <row r="12" spans="2:32" ht="15.75" thickBot="1" x14ac:dyDescent="0.3">
      <c r="B12" s="60">
        <v>5</v>
      </c>
      <c r="C12" s="139" t="s">
        <v>362</v>
      </c>
      <c r="D12" s="140">
        <v>44636</v>
      </c>
      <c r="E12" s="141" t="s">
        <v>363</v>
      </c>
      <c r="F12" s="139" t="s">
        <v>218</v>
      </c>
      <c r="G12" s="139" t="s">
        <v>217</v>
      </c>
      <c r="H12" s="139" t="s">
        <v>217</v>
      </c>
      <c r="I12" s="139" t="s">
        <v>217</v>
      </c>
      <c r="J12" s="139" t="s">
        <v>217</v>
      </c>
      <c r="K12" s="139" t="s">
        <v>217</v>
      </c>
      <c r="L12" s="139" t="s">
        <v>217</v>
      </c>
      <c r="M12" s="139" t="s">
        <v>217</v>
      </c>
      <c r="N12" s="139" t="s">
        <v>217</v>
      </c>
      <c r="O12" s="139" t="s">
        <v>217</v>
      </c>
      <c r="P12" s="139" t="s">
        <v>218</v>
      </c>
      <c r="Q12" s="139" t="s">
        <v>217</v>
      </c>
      <c r="R12" s="139" t="s">
        <v>217</v>
      </c>
      <c r="S12" s="139" t="s">
        <v>217</v>
      </c>
      <c r="T12" s="139" t="s">
        <v>217</v>
      </c>
      <c r="U12" s="139" t="s">
        <v>217</v>
      </c>
      <c r="V12" s="139" t="s">
        <v>217</v>
      </c>
      <c r="W12" s="139" t="s">
        <v>217</v>
      </c>
      <c r="X12" s="139" t="s">
        <v>217</v>
      </c>
      <c r="Y12" s="139" t="s">
        <v>217</v>
      </c>
      <c r="Z12" s="139" t="s">
        <v>217</v>
      </c>
      <c r="AA12" s="139" t="s">
        <v>218</v>
      </c>
      <c r="AB12" s="139" t="s">
        <v>218</v>
      </c>
      <c r="AC12" s="139" t="s">
        <v>217</v>
      </c>
      <c r="AD12" s="139" t="s">
        <v>217</v>
      </c>
      <c r="AE12" s="139" t="s">
        <v>218</v>
      </c>
      <c r="AF12" s="139" t="s">
        <v>217</v>
      </c>
    </row>
    <row r="13" spans="2:32" ht="15.75" thickBot="1" x14ac:dyDescent="0.3">
      <c r="B13" s="61">
        <v>6</v>
      </c>
      <c r="C13" s="139" t="s">
        <v>364</v>
      </c>
      <c r="D13" s="140">
        <v>44648</v>
      </c>
      <c r="E13" s="141">
        <v>0.54376157407407411</v>
      </c>
      <c r="F13" s="139" t="s">
        <v>217</v>
      </c>
      <c r="G13" s="139" t="s">
        <v>217</v>
      </c>
      <c r="H13" s="139" t="s">
        <v>218</v>
      </c>
      <c r="I13" s="139" t="s">
        <v>217</v>
      </c>
      <c r="J13" s="139" t="s">
        <v>217</v>
      </c>
      <c r="K13" s="139" t="s">
        <v>217</v>
      </c>
      <c r="L13" s="139" t="s">
        <v>217</v>
      </c>
      <c r="M13" s="139" t="s">
        <v>218</v>
      </c>
      <c r="N13" s="139" t="s">
        <v>217</v>
      </c>
      <c r="O13" s="139" t="s">
        <v>217</v>
      </c>
      <c r="P13" s="139" t="s">
        <v>217</v>
      </c>
      <c r="Q13" s="139" t="s">
        <v>217</v>
      </c>
      <c r="R13" s="139" t="s">
        <v>217</v>
      </c>
      <c r="S13" s="139" t="s">
        <v>217</v>
      </c>
      <c r="T13" s="139" t="s">
        <v>217</v>
      </c>
      <c r="U13" s="139" t="s">
        <v>217</v>
      </c>
      <c r="V13" s="139" t="s">
        <v>217</v>
      </c>
      <c r="W13" s="139" t="s">
        <v>217</v>
      </c>
      <c r="X13" s="139" t="s">
        <v>217</v>
      </c>
      <c r="Y13" s="139" t="s">
        <v>217</v>
      </c>
      <c r="Z13" s="139" t="s">
        <v>218</v>
      </c>
      <c r="AA13" s="139" t="s">
        <v>217</v>
      </c>
      <c r="AB13" s="139" t="s">
        <v>218</v>
      </c>
      <c r="AC13" s="139" t="s">
        <v>217</v>
      </c>
      <c r="AD13" s="139" t="s">
        <v>217</v>
      </c>
      <c r="AE13" s="139" t="s">
        <v>218</v>
      </c>
      <c r="AF13" s="139" t="s">
        <v>217</v>
      </c>
    </row>
    <row r="14" spans="2:32" ht="15.75" thickBot="1" x14ac:dyDescent="0.3">
      <c r="B14" s="59">
        <v>7</v>
      </c>
      <c r="C14" s="139" t="s">
        <v>365</v>
      </c>
      <c r="D14" s="140">
        <v>44656</v>
      </c>
      <c r="E14" s="141" t="s">
        <v>366</v>
      </c>
      <c r="F14" s="139" t="s">
        <v>218</v>
      </c>
      <c r="G14" s="139" t="s">
        <v>217</v>
      </c>
      <c r="H14" s="139" t="s">
        <v>217</v>
      </c>
      <c r="I14" s="139" t="s">
        <v>217</v>
      </c>
      <c r="J14" s="139" t="s">
        <v>217</v>
      </c>
      <c r="K14" s="139" t="s">
        <v>217</v>
      </c>
      <c r="L14" s="139" t="s">
        <v>218</v>
      </c>
      <c r="M14" s="139" t="s">
        <v>217</v>
      </c>
      <c r="N14" s="139" t="s">
        <v>217</v>
      </c>
      <c r="O14" s="139" t="s">
        <v>217</v>
      </c>
      <c r="P14" s="139" t="s">
        <v>217</v>
      </c>
      <c r="Q14" s="139" t="s">
        <v>217</v>
      </c>
      <c r="R14" s="139" t="s">
        <v>217</v>
      </c>
      <c r="S14" s="139" t="s">
        <v>217</v>
      </c>
      <c r="T14" s="139" t="s">
        <v>217</v>
      </c>
      <c r="U14" s="139" t="s">
        <v>217</v>
      </c>
      <c r="V14" s="139" t="s">
        <v>217</v>
      </c>
      <c r="W14" s="139" t="s">
        <v>217</v>
      </c>
      <c r="X14" s="139" t="s">
        <v>218</v>
      </c>
      <c r="Y14" s="139" t="s">
        <v>217</v>
      </c>
      <c r="Z14" s="139" t="s">
        <v>217</v>
      </c>
      <c r="AA14" s="139" t="s">
        <v>217</v>
      </c>
      <c r="AB14" s="139" t="s">
        <v>218</v>
      </c>
      <c r="AC14" s="139" t="s">
        <v>217</v>
      </c>
      <c r="AD14" s="139" t="s">
        <v>217</v>
      </c>
      <c r="AE14" s="139" t="s">
        <v>218</v>
      </c>
      <c r="AF14" s="139" t="s">
        <v>217</v>
      </c>
    </row>
    <row r="15" spans="2:32" ht="15.75" thickBot="1" x14ac:dyDescent="0.3">
      <c r="B15" s="60">
        <v>8</v>
      </c>
      <c r="C15" s="139" t="s">
        <v>367</v>
      </c>
      <c r="D15" s="140">
        <v>44669</v>
      </c>
      <c r="E15" s="141">
        <v>0.7217824074074074</v>
      </c>
      <c r="F15" s="139" t="s">
        <v>218</v>
      </c>
      <c r="G15" s="139" t="s">
        <v>217</v>
      </c>
      <c r="H15" s="139" t="s">
        <v>217</v>
      </c>
      <c r="I15" s="139" t="s">
        <v>217</v>
      </c>
      <c r="J15" s="139" t="s">
        <v>217</v>
      </c>
      <c r="K15" s="139" t="s">
        <v>217</v>
      </c>
      <c r="L15" s="139" t="s">
        <v>217</v>
      </c>
      <c r="M15" s="139" t="s">
        <v>218</v>
      </c>
      <c r="N15" s="139" t="s">
        <v>217</v>
      </c>
      <c r="O15" s="139" t="s">
        <v>217</v>
      </c>
      <c r="P15" s="139" t="s">
        <v>217</v>
      </c>
      <c r="Q15" s="139" t="s">
        <v>217</v>
      </c>
      <c r="R15" s="139" t="s">
        <v>217</v>
      </c>
      <c r="S15" s="139" t="s">
        <v>217</v>
      </c>
      <c r="T15" s="139" t="s">
        <v>218</v>
      </c>
      <c r="U15" s="139" t="s">
        <v>217</v>
      </c>
      <c r="V15" s="139" t="s">
        <v>217</v>
      </c>
      <c r="W15" s="139" t="s">
        <v>217</v>
      </c>
      <c r="X15" s="139" t="s">
        <v>217</v>
      </c>
      <c r="Y15" s="139" t="s">
        <v>217</v>
      </c>
      <c r="Z15" s="139" t="s">
        <v>218</v>
      </c>
      <c r="AA15" s="139" t="s">
        <v>217</v>
      </c>
      <c r="AB15" s="139" t="s">
        <v>218</v>
      </c>
      <c r="AC15" s="139" t="s">
        <v>217</v>
      </c>
      <c r="AD15" s="139" t="s">
        <v>217</v>
      </c>
      <c r="AE15" s="139" t="s">
        <v>218</v>
      </c>
      <c r="AF15" s="139" t="s">
        <v>217</v>
      </c>
    </row>
    <row r="16" spans="2:32" ht="15.75" thickBot="1" x14ac:dyDescent="0.3">
      <c r="B16" s="61">
        <v>9</v>
      </c>
      <c r="C16" s="139" t="s">
        <v>368</v>
      </c>
      <c r="D16" s="140">
        <v>44692</v>
      </c>
      <c r="E16" s="141" t="s">
        <v>369</v>
      </c>
      <c r="F16" s="139" t="s">
        <v>217</v>
      </c>
      <c r="G16" s="139" t="s">
        <v>217</v>
      </c>
      <c r="H16" s="139" t="s">
        <v>218</v>
      </c>
      <c r="I16" s="139" t="s">
        <v>217</v>
      </c>
      <c r="J16" s="139" t="s">
        <v>217</v>
      </c>
      <c r="K16" s="139" t="s">
        <v>217</v>
      </c>
      <c r="L16" s="139" t="s">
        <v>217</v>
      </c>
      <c r="M16" s="139" t="s">
        <v>217</v>
      </c>
      <c r="N16" s="139" t="s">
        <v>217</v>
      </c>
      <c r="O16" s="139" t="s">
        <v>217</v>
      </c>
      <c r="P16" s="139" t="s">
        <v>218</v>
      </c>
      <c r="Q16" s="139" t="s">
        <v>217</v>
      </c>
      <c r="R16" s="139" t="s">
        <v>217</v>
      </c>
      <c r="S16" s="139" t="s">
        <v>217</v>
      </c>
      <c r="T16" s="139" t="s">
        <v>217</v>
      </c>
      <c r="U16" s="139" t="s">
        <v>217</v>
      </c>
      <c r="V16" s="139" t="s">
        <v>217</v>
      </c>
      <c r="W16" s="139" t="s">
        <v>217</v>
      </c>
      <c r="X16" s="139" t="s">
        <v>217</v>
      </c>
      <c r="Y16" s="139" t="s">
        <v>217</v>
      </c>
      <c r="Z16" s="139" t="s">
        <v>217</v>
      </c>
      <c r="AA16" s="139" t="s">
        <v>218</v>
      </c>
      <c r="AB16" s="139" t="s">
        <v>218</v>
      </c>
      <c r="AC16" s="139" t="s">
        <v>217</v>
      </c>
      <c r="AD16" s="139" t="s">
        <v>217</v>
      </c>
      <c r="AE16" s="139" t="s">
        <v>218</v>
      </c>
      <c r="AF16" s="139" t="s">
        <v>217</v>
      </c>
    </row>
    <row r="17" spans="2:32" ht="15.75" thickBot="1" x14ac:dyDescent="0.3">
      <c r="B17" s="59">
        <v>10</v>
      </c>
      <c r="C17" s="139" t="s">
        <v>370</v>
      </c>
      <c r="D17" s="140">
        <v>44712</v>
      </c>
      <c r="E17" s="141">
        <v>0.58488425925925924</v>
      </c>
      <c r="F17" s="139" t="s">
        <v>217</v>
      </c>
      <c r="G17" s="139" t="s">
        <v>217</v>
      </c>
      <c r="H17" s="139" t="s">
        <v>218</v>
      </c>
      <c r="I17" s="139" t="s">
        <v>217</v>
      </c>
      <c r="J17" s="139" t="s">
        <v>217</v>
      </c>
      <c r="K17" s="139" t="s">
        <v>217</v>
      </c>
      <c r="L17" s="139" t="s">
        <v>218</v>
      </c>
      <c r="M17" s="139" t="s">
        <v>217</v>
      </c>
      <c r="N17" s="139" t="s">
        <v>217</v>
      </c>
      <c r="O17" s="139" t="s">
        <v>217</v>
      </c>
      <c r="P17" s="139" t="s">
        <v>217</v>
      </c>
      <c r="Q17" s="139" t="s">
        <v>217</v>
      </c>
      <c r="R17" s="139" t="s">
        <v>217</v>
      </c>
      <c r="S17" s="139" t="s">
        <v>217</v>
      </c>
      <c r="T17" s="139" t="s">
        <v>217</v>
      </c>
      <c r="U17" s="139" t="s">
        <v>217</v>
      </c>
      <c r="V17" s="139" t="s">
        <v>217</v>
      </c>
      <c r="W17" s="139" t="s">
        <v>217</v>
      </c>
      <c r="X17" s="139" t="s">
        <v>218</v>
      </c>
      <c r="Y17" s="139" t="s">
        <v>217</v>
      </c>
      <c r="Z17" s="139" t="s">
        <v>217</v>
      </c>
      <c r="AA17" s="139" t="s">
        <v>217</v>
      </c>
      <c r="AB17" s="139" t="s">
        <v>218</v>
      </c>
      <c r="AC17" s="139" t="s">
        <v>217</v>
      </c>
      <c r="AD17" s="139" t="s">
        <v>217</v>
      </c>
      <c r="AE17" s="139" t="s">
        <v>218</v>
      </c>
      <c r="AF17" s="139" t="s">
        <v>217</v>
      </c>
    </row>
    <row r="18" spans="2:32" ht="15.75" thickBot="1" x14ac:dyDescent="0.3">
      <c r="B18" s="60">
        <v>11</v>
      </c>
      <c r="C18" s="139" t="s">
        <v>371</v>
      </c>
      <c r="D18" s="140">
        <v>44718</v>
      </c>
      <c r="E18" s="141">
        <v>0.61231481481481487</v>
      </c>
      <c r="F18" s="139" t="s">
        <v>217</v>
      </c>
      <c r="G18" s="139" t="s">
        <v>217</v>
      </c>
      <c r="H18" s="139" t="s">
        <v>218</v>
      </c>
      <c r="I18" s="139" t="s">
        <v>217</v>
      </c>
      <c r="J18" s="139" t="s">
        <v>217</v>
      </c>
      <c r="K18" s="139" t="s">
        <v>217</v>
      </c>
      <c r="L18" s="139" t="s">
        <v>217</v>
      </c>
      <c r="M18" s="139" t="s">
        <v>217</v>
      </c>
      <c r="N18" s="139" t="s">
        <v>217</v>
      </c>
      <c r="O18" s="139" t="s">
        <v>217</v>
      </c>
      <c r="P18" s="139" t="s">
        <v>218</v>
      </c>
      <c r="Q18" s="139" t="s">
        <v>217</v>
      </c>
      <c r="R18" s="139" t="s">
        <v>217</v>
      </c>
      <c r="S18" s="139" t="s">
        <v>217</v>
      </c>
      <c r="T18" s="139" t="s">
        <v>217</v>
      </c>
      <c r="U18" s="139" t="s">
        <v>217</v>
      </c>
      <c r="V18" s="139" t="s">
        <v>217</v>
      </c>
      <c r="W18" s="139" t="s">
        <v>217</v>
      </c>
      <c r="X18" s="139" t="s">
        <v>217</v>
      </c>
      <c r="Y18" s="139" t="s">
        <v>217</v>
      </c>
      <c r="Z18" s="139" t="s">
        <v>217</v>
      </c>
      <c r="AA18" s="139" t="s">
        <v>218</v>
      </c>
      <c r="AB18" s="139" t="s">
        <v>218</v>
      </c>
      <c r="AC18" s="139" t="s">
        <v>217</v>
      </c>
      <c r="AD18" s="139" t="s">
        <v>217</v>
      </c>
      <c r="AE18" s="139" t="s">
        <v>218</v>
      </c>
      <c r="AF18" s="139" t="s">
        <v>217</v>
      </c>
    </row>
    <row r="19" spans="2:32" ht="15.75" thickBot="1" x14ac:dyDescent="0.3">
      <c r="B19" s="61">
        <v>12</v>
      </c>
      <c r="C19" s="142" t="s">
        <v>372</v>
      </c>
      <c r="D19" s="140">
        <v>44728</v>
      </c>
      <c r="E19" s="141">
        <v>0.4460069444444445</v>
      </c>
      <c r="F19" s="139" t="s">
        <v>217</v>
      </c>
      <c r="G19" s="139" t="s">
        <v>217</v>
      </c>
      <c r="H19" s="139" t="s">
        <v>218</v>
      </c>
      <c r="I19" s="139" t="s">
        <v>217</v>
      </c>
      <c r="J19" s="139" t="s">
        <v>217</v>
      </c>
      <c r="K19" s="139" t="s">
        <v>217</v>
      </c>
      <c r="L19" s="139" t="s">
        <v>217</v>
      </c>
      <c r="M19" s="139" t="s">
        <v>217</v>
      </c>
      <c r="N19" s="139" t="s">
        <v>217</v>
      </c>
      <c r="O19" s="139" t="s">
        <v>217</v>
      </c>
      <c r="P19" s="139" t="s">
        <v>218</v>
      </c>
      <c r="Q19" s="139" t="s">
        <v>217</v>
      </c>
      <c r="R19" s="139" t="s">
        <v>217</v>
      </c>
      <c r="S19" s="139" t="s">
        <v>217</v>
      </c>
      <c r="T19" s="139" t="s">
        <v>217</v>
      </c>
      <c r="U19" s="139" t="s">
        <v>217</v>
      </c>
      <c r="V19" s="139" t="s">
        <v>217</v>
      </c>
      <c r="W19" s="139" t="s">
        <v>217</v>
      </c>
      <c r="X19" s="139" t="s">
        <v>217</v>
      </c>
      <c r="Y19" s="139" t="s">
        <v>217</v>
      </c>
      <c r="Z19" s="139" t="s">
        <v>217</v>
      </c>
      <c r="AA19" s="139" t="s">
        <v>218</v>
      </c>
      <c r="AB19" s="139" t="s">
        <v>218</v>
      </c>
      <c r="AC19" s="139" t="s">
        <v>217</v>
      </c>
      <c r="AD19" s="139" t="s">
        <v>217</v>
      </c>
      <c r="AE19" s="139" t="s">
        <v>218</v>
      </c>
      <c r="AF19" s="139" t="s">
        <v>217</v>
      </c>
    </row>
    <row r="20" spans="2:32" ht="15.75" thickBot="1" x14ac:dyDescent="0.3">
      <c r="B20" s="59">
        <v>13</v>
      </c>
      <c r="C20" s="139" t="s">
        <v>373</v>
      </c>
      <c r="D20" s="140">
        <v>44743</v>
      </c>
      <c r="E20" s="141">
        <v>0.68452546296296291</v>
      </c>
      <c r="F20" s="139" t="s">
        <v>217</v>
      </c>
      <c r="G20" s="139" t="s">
        <v>217</v>
      </c>
      <c r="H20" s="139" t="s">
        <v>218</v>
      </c>
      <c r="I20" s="139" t="s">
        <v>217</v>
      </c>
      <c r="J20" s="139" t="s">
        <v>217</v>
      </c>
      <c r="K20" s="139" t="s">
        <v>217</v>
      </c>
      <c r="L20" s="139" t="s">
        <v>218</v>
      </c>
      <c r="M20" s="139" t="s">
        <v>217</v>
      </c>
      <c r="N20" s="139" t="s">
        <v>217</v>
      </c>
      <c r="O20" s="139" t="s">
        <v>217</v>
      </c>
      <c r="P20" s="139" t="s">
        <v>217</v>
      </c>
      <c r="Q20" s="139" t="s">
        <v>217</v>
      </c>
      <c r="R20" s="139" t="s">
        <v>217</v>
      </c>
      <c r="S20" s="139" t="s">
        <v>217</v>
      </c>
      <c r="T20" s="139" t="s">
        <v>217</v>
      </c>
      <c r="U20" s="139" t="s">
        <v>217</v>
      </c>
      <c r="V20" s="139" t="s">
        <v>217</v>
      </c>
      <c r="W20" s="139" t="s">
        <v>217</v>
      </c>
      <c r="X20" s="139" t="s">
        <v>218</v>
      </c>
      <c r="Y20" s="139" t="s">
        <v>217</v>
      </c>
      <c r="Z20" s="139" t="s">
        <v>217</v>
      </c>
      <c r="AA20" s="139" t="s">
        <v>217</v>
      </c>
      <c r="AB20" s="139" t="s">
        <v>218</v>
      </c>
      <c r="AC20" s="139" t="s">
        <v>217</v>
      </c>
      <c r="AD20" s="139" t="s">
        <v>217</v>
      </c>
      <c r="AE20" s="139" t="s">
        <v>218</v>
      </c>
      <c r="AF20" s="139" t="s">
        <v>217</v>
      </c>
    </row>
    <row r="21" spans="2:32" ht="15.75" thickBot="1" x14ac:dyDescent="0.3">
      <c r="B21" s="60">
        <v>14</v>
      </c>
      <c r="C21" s="139" t="s">
        <v>374</v>
      </c>
      <c r="D21" s="140">
        <v>44760</v>
      </c>
      <c r="E21" s="141">
        <v>0.51607638888888896</v>
      </c>
      <c r="F21" s="139" t="s">
        <v>217</v>
      </c>
      <c r="G21" s="139" t="s">
        <v>217</v>
      </c>
      <c r="H21" s="139" t="s">
        <v>218</v>
      </c>
      <c r="I21" s="139" t="s">
        <v>217</v>
      </c>
      <c r="J21" s="139" t="s">
        <v>217</v>
      </c>
      <c r="K21" s="139" t="s">
        <v>217</v>
      </c>
      <c r="L21" s="139" t="s">
        <v>217</v>
      </c>
      <c r="M21" s="139" t="s">
        <v>218</v>
      </c>
      <c r="N21" s="139" t="s">
        <v>217</v>
      </c>
      <c r="O21" s="139" t="s">
        <v>217</v>
      </c>
      <c r="P21" s="139" t="s">
        <v>217</v>
      </c>
      <c r="Q21" s="139" t="s">
        <v>217</v>
      </c>
      <c r="R21" s="139" t="s">
        <v>217</v>
      </c>
      <c r="S21" s="139" t="s">
        <v>217</v>
      </c>
      <c r="T21" s="139" t="s">
        <v>217</v>
      </c>
      <c r="U21" s="139" t="s">
        <v>217</v>
      </c>
      <c r="V21" s="139" t="s">
        <v>217</v>
      </c>
      <c r="W21" s="139" t="s">
        <v>217</v>
      </c>
      <c r="X21" s="139" t="s">
        <v>217</v>
      </c>
      <c r="Y21" s="139" t="s">
        <v>217</v>
      </c>
      <c r="Z21" s="139" t="s">
        <v>218</v>
      </c>
      <c r="AA21" s="139" t="s">
        <v>217</v>
      </c>
      <c r="AB21" s="139" t="s">
        <v>218</v>
      </c>
      <c r="AC21" s="139" t="s">
        <v>217</v>
      </c>
      <c r="AD21" s="139" t="s">
        <v>217</v>
      </c>
      <c r="AE21" s="139" t="s">
        <v>218</v>
      </c>
      <c r="AF21" s="139" t="s">
        <v>217</v>
      </c>
    </row>
    <row r="22" spans="2:32" ht="15.75" thickBot="1" x14ac:dyDescent="0.3">
      <c r="B22" s="61">
        <v>15</v>
      </c>
      <c r="C22" s="139" t="s">
        <v>375</v>
      </c>
      <c r="D22" s="140">
        <v>44776</v>
      </c>
      <c r="E22" s="141">
        <v>0.61128472222222219</v>
      </c>
      <c r="F22" s="139" t="s">
        <v>217</v>
      </c>
      <c r="G22" s="139" t="s">
        <v>217</v>
      </c>
      <c r="H22" s="139" t="s">
        <v>218</v>
      </c>
      <c r="I22" s="139" t="s">
        <v>217</v>
      </c>
      <c r="J22" s="139" t="s">
        <v>217</v>
      </c>
      <c r="K22" s="139" t="s">
        <v>217</v>
      </c>
      <c r="L22" s="139" t="s">
        <v>217</v>
      </c>
      <c r="M22" s="139" t="s">
        <v>218</v>
      </c>
      <c r="N22" s="139" t="s">
        <v>217</v>
      </c>
      <c r="O22" s="139" t="s">
        <v>217</v>
      </c>
      <c r="P22" s="139" t="s">
        <v>217</v>
      </c>
      <c r="Q22" s="139" t="s">
        <v>217</v>
      </c>
      <c r="R22" s="139" t="s">
        <v>217</v>
      </c>
      <c r="S22" s="139" t="s">
        <v>217</v>
      </c>
      <c r="T22" s="139" t="s">
        <v>217</v>
      </c>
      <c r="U22" s="139" t="s">
        <v>217</v>
      </c>
      <c r="V22" s="139" t="s">
        <v>217</v>
      </c>
      <c r="W22" s="139" t="s">
        <v>217</v>
      </c>
      <c r="X22" s="139" t="s">
        <v>217</v>
      </c>
      <c r="Y22" s="139" t="s">
        <v>217</v>
      </c>
      <c r="Z22" s="139" t="s">
        <v>218</v>
      </c>
      <c r="AA22" s="139" t="s">
        <v>217</v>
      </c>
      <c r="AB22" s="139" t="s">
        <v>218</v>
      </c>
      <c r="AC22" s="139" t="s">
        <v>217</v>
      </c>
      <c r="AD22" s="139" t="s">
        <v>217</v>
      </c>
      <c r="AE22" s="139" t="s">
        <v>218</v>
      </c>
      <c r="AF22" s="139" t="s">
        <v>217</v>
      </c>
    </row>
    <row r="23" spans="2:32" ht="15.75" thickBot="1" x14ac:dyDescent="0.3">
      <c r="B23" s="59">
        <v>16</v>
      </c>
      <c r="C23" s="139" t="s">
        <v>376</v>
      </c>
      <c r="D23" s="140">
        <v>44788</v>
      </c>
      <c r="E23" s="141" t="s">
        <v>377</v>
      </c>
      <c r="F23" s="139" t="s">
        <v>218</v>
      </c>
      <c r="G23" s="139" t="s">
        <v>217</v>
      </c>
      <c r="H23" s="139" t="s">
        <v>217</v>
      </c>
      <c r="I23" s="139" t="s">
        <v>217</v>
      </c>
      <c r="J23" s="139" t="s">
        <v>217</v>
      </c>
      <c r="K23" s="139" t="s">
        <v>217</v>
      </c>
      <c r="L23" s="139" t="s">
        <v>218</v>
      </c>
      <c r="M23" s="139" t="s">
        <v>217</v>
      </c>
      <c r="N23" s="139" t="s">
        <v>217</v>
      </c>
      <c r="O23" s="139" t="s">
        <v>217</v>
      </c>
      <c r="P23" s="139" t="s">
        <v>217</v>
      </c>
      <c r="Q23" s="139" t="s">
        <v>217</v>
      </c>
      <c r="R23" s="139" t="s">
        <v>217</v>
      </c>
      <c r="S23" s="139" t="s">
        <v>217</v>
      </c>
      <c r="T23" s="139" t="s">
        <v>217</v>
      </c>
      <c r="U23" s="139" t="s">
        <v>217</v>
      </c>
      <c r="V23" s="139" t="s">
        <v>217</v>
      </c>
      <c r="W23" s="139" t="s">
        <v>217</v>
      </c>
      <c r="X23" s="139" t="s">
        <v>218</v>
      </c>
      <c r="Y23" s="139" t="s">
        <v>217</v>
      </c>
      <c r="Z23" s="139" t="s">
        <v>217</v>
      </c>
      <c r="AA23" s="139" t="s">
        <v>217</v>
      </c>
      <c r="AB23" s="139" t="s">
        <v>218</v>
      </c>
      <c r="AC23" s="139" t="s">
        <v>217</v>
      </c>
      <c r="AD23" s="139" t="s">
        <v>217</v>
      </c>
      <c r="AE23" s="139" t="s">
        <v>218</v>
      </c>
      <c r="AF23" s="139" t="s">
        <v>217</v>
      </c>
    </row>
    <row r="24" spans="2:32" ht="15.75" thickBot="1" x14ac:dyDescent="0.3">
      <c r="B24" s="60">
        <v>17</v>
      </c>
      <c r="C24" s="139" t="s">
        <v>378</v>
      </c>
      <c r="D24" s="140">
        <v>44802</v>
      </c>
      <c r="E24" s="141">
        <v>0.68464120370370374</v>
      </c>
      <c r="F24" s="139" t="s">
        <v>217</v>
      </c>
      <c r="G24" s="139" t="s">
        <v>217</v>
      </c>
      <c r="H24" s="139" t="s">
        <v>218</v>
      </c>
      <c r="I24" s="139" t="s">
        <v>217</v>
      </c>
      <c r="J24" s="139" t="s">
        <v>217</v>
      </c>
      <c r="K24" s="139" t="s">
        <v>217</v>
      </c>
      <c r="L24" s="139" t="s">
        <v>217</v>
      </c>
      <c r="M24" s="139" t="s">
        <v>218</v>
      </c>
      <c r="N24" s="139" t="s">
        <v>217</v>
      </c>
      <c r="O24" s="139" t="s">
        <v>217</v>
      </c>
      <c r="P24" s="139" t="s">
        <v>217</v>
      </c>
      <c r="Q24" s="139" t="s">
        <v>217</v>
      </c>
      <c r="R24" s="139" t="s">
        <v>217</v>
      </c>
      <c r="S24" s="139" t="s">
        <v>217</v>
      </c>
      <c r="T24" s="139" t="s">
        <v>218</v>
      </c>
      <c r="U24" s="139" t="s">
        <v>217</v>
      </c>
      <c r="V24" s="139" t="s">
        <v>217</v>
      </c>
      <c r="W24" s="139" t="s">
        <v>217</v>
      </c>
      <c r="X24" s="139" t="s">
        <v>217</v>
      </c>
      <c r="Y24" s="139" t="s">
        <v>217</v>
      </c>
      <c r="Z24" s="139" t="s">
        <v>218</v>
      </c>
      <c r="AA24" s="139" t="s">
        <v>217</v>
      </c>
      <c r="AB24" s="139" t="s">
        <v>218</v>
      </c>
      <c r="AC24" s="139" t="s">
        <v>217</v>
      </c>
      <c r="AD24" s="139" t="s">
        <v>217</v>
      </c>
      <c r="AE24" s="139" t="s">
        <v>218</v>
      </c>
      <c r="AF24" s="139" t="s">
        <v>217</v>
      </c>
    </row>
    <row r="25" spans="2:32" ht="15.75" thickBot="1" x14ac:dyDescent="0.3">
      <c r="B25" s="61">
        <v>18</v>
      </c>
      <c r="C25" s="139" t="s">
        <v>379</v>
      </c>
      <c r="D25" s="140">
        <v>44824</v>
      </c>
      <c r="E25" s="141">
        <v>0.59513888888888888</v>
      </c>
      <c r="F25" s="139" t="s">
        <v>217</v>
      </c>
      <c r="G25" s="139" t="s">
        <v>217</v>
      </c>
      <c r="H25" s="139" t="s">
        <v>218</v>
      </c>
      <c r="I25" s="139" t="s">
        <v>217</v>
      </c>
      <c r="J25" s="139" t="s">
        <v>217</v>
      </c>
      <c r="K25" s="139" t="s">
        <v>217</v>
      </c>
      <c r="L25" s="139" t="s">
        <v>217</v>
      </c>
      <c r="M25" s="139" t="s">
        <v>217</v>
      </c>
      <c r="N25" s="139" t="s">
        <v>217</v>
      </c>
      <c r="O25" s="139" t="s">
        <v>217</v>
      </c>
      <c r="P25" s="139" t="s">
        <v>218</v>
      </c>
      <c r="Q25" s="139" t="s">
        <v>217</v>
      </c>
      <c r="R25" s="139" t="s">
        <v>217</v>
      </c>
      <c r="S25" s="139" t="s">
        <v>217</v>
      </c>
      <c r="T25" s="139" t="s">
        <v>217</v>
      </c>
      <c r="U25" s="139" t="s">
        <v>217</v>
      </c>
      <c r="V25" s="139" t="s">
        <v>217</v>
      </c>
      <c r="W25" s="139" t="s">
        <v>217</v>
      </c>
      <c r="X25" s="139" t="s">
        <v>217</v>
      </c>
      <c r="Y25" s="139" t="s">
        <v>217</v>
      </c>
      <c r="Z25" s="139" t="s">
        <v>217</v>
      </c>
      <c r="AA25" s="139" t="s">
        <v>218</v>
      </c>
      <c r="AB25" s="139" t="s">
        <v>218</v>
      </c>
      <c r="AC25" s="139" t="s">
        <v>217</v>
      </c>
      <c r="AD25" s="139" t="s">
        <v>217</v>
      </c>
      <c r="AE25" s="139" t="s">
        <v>218</v>
      </c>
      <c r="AF25" s="139" t="s">
        <v>217</v>
      </c>
    </row>
    <row r="26" spans="2:32" ht="15.75" thickBot="1" x14ac:dyDescent="0.3">
      <c r="B26" s="59">
        <v>19</v>
      </c>
      <c r="C26" s="139" t="s">
        <v>380</v>
      </c>
      <c r="D26" s="140">
        <v>44827</v>
      </c>
      <c r="E26" s="141">
        <v>0.50903935185185178</v>
      </c>
      <c r="F26" s="139" t="s">
        <v>218</v>
      </c>
      <c r="G26" s="139" t="s">
        <v>217</v>
      </c>
      <c r="H26" s="139" t="s">
        <v>217</v>
      </c>
      <c r="I26" s="139" t="s">
        <v>217</v>
      </c>
      <c r="J26" s="139" t="s">
        <v>217</v>
      </c>
      <c r="K26" s="139" t="s">
        <v>217</v>
      </c>
      <c r="L26" s="139" t="s">
        <v>217</v>
      </c>
      <c r="M26" s="139" t="s">
        <v>217</v>
      </c>
      <c r="N26" s="139" t="s">
        <v>217</v>
      </c>
      <c r="O26" s="139" t="s">
        <v>218</v>
      </c>
      <c r="P26" s="139" t="s">
        <v>217</v>
      </c>
      <c r="Q26" s="139" t="s">
        <v>218</v>
      </c>
      <c r="R26" s="139" t="s">
        <v>217</v>
      </c>
      <c r="S26" s="139" t="s">
        <v>217</v>
      </c>
      <c r="T26" s="139" t="s">
        <v>217</v>
      </c>
      <c r="U26" s="139" t="s">
        <v>217</v>
      </c>
      <c r="V26" s="139" t="s">
        <v>217</v>
      </c>
      <c r="W26" s="139" t="s">
        <v>217</v>
      </c>
      <c r="X26" s="139" t="s">
        <v>217</v>
      </c>
      <c r="Y26" s="139" t="s">
        <v>217</v>
      </c>
      <c r="Z26" s="139" t="s">
        <v>217</v>
      </c>
      <c r="AA26" s="139" t="s">
        <v>218</v>
      </c>
      <c r="AB26" s="139" t="s">
        <v>218</v>
      </c>
      <c r="AC26" s="139" t="s">
        <v>217</v>
      </c>
      <c r="AD26" s="139" t="s">
        <v>217</v>
      </c>
      <c r="AE26" s="139" t="s">
        <v>218</v>
      </c>
      <c r="AF26" s="139" t="s">
        <v>217</v>
      </c>
    </row>
    <row r="27" spans="2:32" ht="15.75" thickBot="1" x14ac:dyDescent="0.3">
      <c r="B27" s="60">
        <v>20</v>
      </c>
      <c r="C27" s="139" t="s">
        <v>381</v>
      </c>
      <c r="D27" s="140">
        <v>44840</v>
      </c>
      <c r="E27" s="141">
        <v>0.48298611111111112</v>
      </c>
      <c r="F27" s="139" t="s">
        <v>217</v>
      </c>
      <c r="G27" s="139" t="s">
        <v>217</v>
      </c>
      <c r="H27" s="139" t="s">
        <v>218</v>
      </c>
      <c r="I27" s="139" t="s">
        <v>217</v>
      </c>
      <c r="J27" s="139" t="s">
        <v>217</v>
      </c>
      <c r="K27" s="139" t="s">
        <v>217</v>
      </c>
      <c r="L27" s="139" t="s">
        <v>218</v>
      </c>
      <c r="M27" s="139" t="s">
        <v>217</v>
      </c>
      <c r="N27" s="139" t="s">
        <v>217</v>
      </c>
      <c r="O27" s="139" t="s">
        <v>217</v>
      </c>
      <c r="P27" s="139" t="s">
        <v>217</v>
      </c>
      <c r="Q27" s="139" t="s">
        <v>217</v>
      </c>
      <c r="R27" s="139" t="s">
        <v>217</v>
      </c>
      <c r="S27" s="139" t="s">
        <v>218</v>
      </c>
      <c r="T27" s="139" t="s">
        <v>217</v>
      </c>
      <c r="U27" s="139" t="s">
        <v>217</v>
      </c>
      <c r="V27" s="139" t="s">
        <v>217</v>
      </c>
      <c r="W27" s="139" t="s">
        <v>217</v>
      </c>
      <c r="X27" s="139" t="s">
        <v>218</v>
      </c>
      <c r="Y27" s="139" t="s">
        <v>217</v>
      </c>
      <c r="Z27" s="139" t="s">
        <v>217</v>
      </c>
      <c r="AA27" s="139" t="s">
        <v>217</v>
      </c>
      <c r="AB27" s="139" t="s">
        <v>218</v>
      </c>
      <c r="AC27" s="139" t="s">
        <v>217</v>
      </c>
      <c r="AD27" s="139" t="s">
        <v>217</v>
      </c>
      <c r="AE27" s="139" t="s">
        <v>218</v>
      </c>
      <c r="AF27" s="139" t="s">
        <v>217</v>
      </c>
    </row>
    <row r="28" spans="2:32" ht="15.75" thickBot="1" x14ac:dyDescent="0.3">
      <c r="B28" s="59">
        <v>21</v>
      </c>
      <c r="C28" s="139" t="s">
        <v>382</v>
      </c>
      <c r="D28" s="140">
        <v>44846</v>
      </c>
      <c r="E28" s="141">
        <v>0.61993055555555554</v>
      </c>
      <c r="F28" s="139" t="s">
        <v>218</v>
      </c>
      <c r="G28" s="139" t="s">
        <v>217</v>
      </c>
      <c r="H28" s="139" t="s">
        <v>217</v>
      </c>
      <c r="I28" s="139" t="s">
        <v>217</v>
      </c>
      <c r="J28" s="139" t="s">
        <v>217</v>
      </c>
      <c r="K28" s="139" t="s">
        <v>217</v>
      </c>
      <c r="L28" s="139" t="s">
        <v>217</v>
      </c>
      <c r="M28" s="139" t="s">
        <v>217</v>
      </c>
      <c r="N28" s="139" t="s">
        <v>217</v>
      </c>
      <c r="O28" s="139" t="s">
        <v>217</v>
      </c>
      <c r="P28" s="139" t="s">
        <v>218</v>
      </c>
      <c r="Q28" s="139" t="s">
        <v>217</v>
      </c>
      <c r="R28" s="139" t="s">
        <v>217</v>
      </c>
      <c r="S28" s="139" t="s">
        <v>217</v>
      </c>
      <c r="T28" s="139" t="s">
        <v>217</v>
      </c>
      <c r="U28" s="139" t="s">
        <v>217</v>
      </c>
      <c r="V28" s="139" t="s">
        <v>217</v>
      </c>
      <c r="W28" s="139" t="s">
        <v>217</v>
      </c>
      <c r="X28" s="139" t="s">
        <v>217</v>
      </c>
      <c r="Y28" s="139" t="s">
        <v>217</v>
      </c>
      <c r="Z28" s="139" t="s">
        <v>217</v>
      </c>
      <c r="AA28" s="139" t="s">
        <v>218</v>
      </c>
      <c r="AB28" s="139" t="s">
        <v>218</v>
      </c>
      <c r="AC28" s="139" t="s">
        <v>217</v>
      </c>
      <c r="AD28" s="139" t="s">
        <v>217</v>
      </c>
      <c r="AE28" s="139" t="s">
        <v>218</v>
      </c>
      <c r="AF28" s="139" t="s">
        <v>217</v>
      </c>
    </row>
    <row r="29" spans="2:32" ht="15.75" thickBot="1" x14ac:dyDescent="0.3">
      <c r="B29" s="60">
        <v>22</v>
      </c>
      <c r="C29" s="139" t="s">
        <v>383</v>
      </c>
      <c r="D29" s="140">
        <v>44865</v>
      </c>
      <c r="E29" s="141">
        <v>0.52428240740740739</v>
      </c>
      <c r="F29" s="139" t="s">
        <v>217</v>
      </c>
      <c r="G29" s="139" t="s">
        <v>217</v>
      </c>
      <c r="H29" s="139" t="s">
        <v>218</v>
      </c>
      <c r="I29" s="139" t="s">
        <v>217</v>
      </c>
      <c r="J29" s="139" t="s">
        <v>217</v>
      </c>
      <c r="K29" s="139" t="s">
        <v>217</v>
      </c>
      <c r="L29" s="139" t="s">
        <v>217</v>
      </c>
      <c r="M29" s="139" t="s">
        <v>218</v>
      </c>
      <c r="N29" s="139" t="s">
        <v>217</v>
      </c>
      <c r="O29" s="139" t="s">
        <v>217</v>
      </c>
      <c r="P29" s="139" t="s">
        <v>217</v>
      </c>
      <c r="Q29" s="139" t="s">
        <v>217</v>
      </c>
      <c r="R29" s="139" t="s">
        <v>217</v>
      </c>
      <c r="S29" s="139" t="s">
        <v>217</v>
      </c>
      <c r="T29" s="139" t="s">
        <v>217</v>
      </c>
      <c r="U29" s="139" t="s">
        <v>217</v>
      </c>
      <c r="V29" s="139" t="s">
        <v>217</v>
      </c>
      <c r="W29" s="139" t="s">
        <v>217</v>
      </c>
      <c r="X29" s="139" t="s">
        <v>217</v>
      </c>
      <c r="Y29" s="139" t="s">
        <v>217</v>
      </c>
      <c r="Z29" s="139" t="s">
        <v>218</v>
      </c>
      <c r="AA29" s="139" t="s">
        <v>217</v>
      </c>
      <c r="AB29" s="139" t="s">
        <v>218</v>
      </c>
      <c r="AC29" s="139" t="s">
        <v>217</v>
      </c>
      <c r="AD29" s="139" t="s">
        <v>217</v>
      </c>
      <c r="AE29" s="139" t="s">
        <v>218</v>
      </c>
      <c r="AF29" s="139" t="s">
        <v>217</v>
      </c>
    </row>
    <row r="30" spans="2:32" ht="15.75" thickBot="1" x14ac:dyDescent="0.3">
      <c r="B30" s="59">
        <v>23</v>
      </c>
      <c r="C30" s="139" t="s">
        <v>384</v>
      </c>
      <c r="D30" s="140">
        <v>44887</v>
      </c>
      <c r="E30" s="141">
        <v>0.65324074074074068</v>
      </c>
      <c r="F30" s="139" t="s">
        <v>218</v>
      </c>
      <c r="G30" s="139" t="s">
        <v>217</v>
      </c>
      <c r="H30" s="139" t="s">
        <v>217</v>
      </c>
      <c r="I30" s="139" t="s">
        <v>217</v>
      </c>
      <c r="J30" s="139" t="s">
        <v>217</v>
      </c>
      <c r="K30" s="139" t="s">
        <v>217</v>
      </c>
      <c r="L30" s="139" t="s">
        <v>217</v>
      </c>
      <c r="M30" s="139" t="s">
        <v>217</v>
      </c>
      <c r="N30" s="139" t="s">
        <v>217</v>
      </c>
      <c r="O30" s="139" t="s">
        <v>217</v>
      </c>
      <c r="P30" s="139" t="s">
        <v>218</v>
      </c>
      <c r="Q30" s="139" t="s">
        <v>217</v>
      </c>
      <c r="R30" s="139" t="s">
        <v>217</v>
      </c>
      <c r="S30" s="139" t="s">
        <v>217</v>
      </c>
      <c r="T30" s="139" t="s">
        <v>217</v>
      </c>
      <c r="U30" s="139" t="s">
        <v>217</v>
      </c>
      <c r="V30" s="139" t="s">
        <v>217</v>
      </c>
      <c r="W30" s="139" t="s">
        <v>217</v>
      </c>
      <c r="X30" s="139" t="s">
        <v>217</v>
      </c>
      <c r="Y30" s="139" t="s">
        <v>217</v>
      </c>
      <c r="Z30" s="139" t="s">
        <v>217</v>
      </c>
      <c r="AA30" s="139" t="s">
        <v>218</v>
      </c>
      <c r="AB30" s="139" t="s">
        <v>218</v>
      </c>
      <c r="AC30" s="139" t="s">
        <v>217</v>
      </c>
      <c r="AD30" s="139" t="s">
        <v>217</v>
      </c>
      <c r="AE30" s="139" t="s">
        <v>218</v>
      </c>
      <c r="AF30" s="139" t="s">
        <v>217</v>
      </c>
    </row>
    <row r="31" spans="2:32" ht="15.75" thickBot="1" x14ac:dyDescent="0.3">
      <c r="B31" s="60">
        <v>24</v>
      </c>
      <c r="C31" s="139" t="s">
        <v>385</v>
      </c>
      <c r="D31" s="140">
        <v>44901</v>
      </c>
      <c r="E31" s="141">
        <v>0.35427083333333331</v>
      </c>
      <c r="F31" s="139" t="s">
        <v>217</v>
      </c>
      <c r="G31" s="139" t="s">
        <v>217</v>
      </c>
      <c r="H31" s="139" t="s">
        <v>218</v>
      </c>
      <c r="I31" s="139" t="s">
        <v>217</v>
      </c>
      <c r="J31" s="139" t="s">
        <v>217</v>
      </c>
      <c r="K31" s="139" t="s">
        <v>217</v>
      </c>
      <c r="L31" s="139" t="s">
        <v>218</v>
      </c>
      <c r="M31" s="139" t="s">
        <v>217</v>
      </c>
      <c r="N31" s="139" t="s">
        <v>217</v>
      </c>
      <c r="O31" s="139" t="s">
        <v>217</v>
      </c>
      <c r="P31" s="139" t="s">
        <v>217</v>
      </c>
      <c r="Q31" s="139" t="s">
        <v>217</v>
      </c>
      <c r="R31" s="139" t="s">
        <v>217</v>
      </c>
      <c r="S31" s="139" t="s">
        <v>217</v>
      </c>
      <c r="T31" s="139" t="s">
        <v>217</v>
      </c>
      <c r="U31" s="139" t="s">
        <v>217</v>
      </c>
      <c r="V31" s="139" t="s">
        <v>217</v>
      </c>
      <c r="W31" s="139" t="s">
        <v>217</v>
      </c>
      <c r="X31" s="139" t="s">
        <v>218</v>
      </c>
      <c r="Y31" s="139" t="s">
        <v>217</v>
      </c>
      <c r="Z31" s="139" t="s">
        <v>217</v>
      </c>
      <c r="AA31" s="139" t="s">
        <v>217</v>
      </c>
      <c r="AB31" s="139" t="s">
        <v>218</v>
      </c>
      <c r="AC31" s="139" t="s">
        <v>217</v>
      </c>
      <c r="AD31" s="139" t="s">
        <v>217</v>
      </c>
      <c r="AE31" s="139" t="s">
        <v>218</v>
      </c>
      <c r="AF31" s="139" t="s">
        <v>217</v>
      </c>
    </row>
    <row r="32" spans="2:32" ht="15.75" thickBot="1" x14ac:dyDescent="0.3">
      <c r="B32" s="143">
        <v>25</v>
      </c>
      <c r="C32" s="139" t="s">
        <v>386</v>
      </c>
      <c r="D32" s="140">
        <v>44909</v>
      </c>
      <c r="E32" s="141">
        <v>0.63437500000000002</v>
      </c>
      <c r="F32" s="139" t="s">
        <v>217</v>
      </c>
      <c r="G32" s="139" t="s">
        <v>217</v>
      </c>
      <c r="H32" s="139" t="s">
        <v>218</v>
      </c>
      <c r="I32" s="139" t="s">
        <v>217</v>
      </c>
      <c r="J32" s="139" t="s">
        <v>217</v>
      </c>
      <c r="K32" s="139" t="s">
        <v>217</v>
      </c>
      <c r="L32" s="139" t="s">
        <v>217</v>
      </c>
      <c r="M32" s="139" t="s">
        <v>217</v>
      </c>
      <c r="N32" s="139" t="s">
        <v>217</v>
      </c>
      <c r="O32" s="139" t="s">
        <v>218</v>
      </c>
      <c r="P32" s="139" t="s">
        <v>217</v>
      </c>
      <c r="Q32" s="139" t="s">
        <v>218</v>
      </c>
      <c r="R32" s="139" t="s">
        <v>217</v>
      </c>
      <c r="S32" s="139" t="s">
        <v>217</v>
      </c>
      <c r="T32" s="139" t="s">
        <v>217</v>
      </c>
      <c r="U32" s="139" t="s">
        <v>217</v>
      </c>
      <c r="V32" s="139" t="s">
        <v>217</v>
      </c>
      <c r="W32" s="139" t="s">
        <v>217</v>
      </c>
      <c r="X32" s="139" t="s">
        <v>217</v>
      </c>
      <c r="Y32" s="139" t="s">
        <v>217</v>
      </c>
      <c r="Z32" s="139" t="s">
        <v>217</v>
      </c>
      <c r="AA32" s="139" t="s">
        <v>218</v>
      </c>
      <c r="AB32" s="139" t="s">
        <v>218</v>
      </c>
      <c r="AC32" s="139" t="s">
        <v>217</v>
      </c>
      <c r="AD32" s="139" t="s">
        <v>217</v>
      </c>
      <c r="AE32" s="139" t="s">
        <v>218</v>
      </c>
      <c r="AF32" s="139" t="s">
        <v>217</v>
      </c>
    </row>
  </sheetData>
  <mergeCells count="11">
    <mergeCell ref="AB5:AD5"/>
    <mergeCell ref="AE5:AF5"/>
    <mergeCell ref="K5:P5"/>
    <mergeCell ref="B2:AA2"/>
    <mergeCell ref="B5:B6"/>
    <mergeCell ref="C5:C6"/>
    <mergeCell ref="D5:D6"/>
    <mergeCell ref="E5:E6"/>
    <mergeCell ref="F5:J5"/>
    <mergeCell ref="Q5:W5"/>
    <mergeCell ref="X5:AA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3"/>
  <sheetViews>
    <sheetView topLeftCell="A13" zoomScale="70" zoomScaleNormal="70" workbookViewId="0">
      <selection activeCell="D21" sqref="D21:H24"/>
    </sheetView>
  </sheetViews>
  <sheetFormatPr defaultRowHeight="15" x14ac:dyDescent="0.25"/>
  <cols>
    <col min="4" max="4" width="81.140625" customWidth="1"/>
    <col min="5" max="5" width="29.28515625" customWidth="1"/>
    <col min="6" max="7" width="22.5703125" customWidth="1"/>
    <col min="8" max="8" width="65.85546875" customWidth="1"/>
  </cols>
  <sheetData>
    <row r="2" spans="4:8" x14ac:dyDescent="0.25">
      <c r="H2" s="96" t="s">
        <v>68</v>
      </c>
    </row>
    <row r="3" spans="4:8" x14ac:dyDescent="0.25">
      <c r="H3" s="96" t="s">
        <v>69</v>
      </c>
    </row>
    <row r="4" spans="4:8" x14ac:dyDescent="0.25">
      <c r="H4" s="96" t="s">
        <v>70</v>
      </c>
    </row>
    <row r="5" spans="4:8" x14ac:dyDescent="0.25">
      <c r="H5" s="96" t="s">
        <v>71</v>
      </c>
    </row>
    <row r="6" spans="4:8" x14ac:dyDescent="0.25">
      <c r="H6" s="97"/>
    </row>
    <row r="7" spans="4:8" x14ac:dyDescent="0.25">
      <c r="D7" s="13" t="s">
        <v>72</v>
      </c>
      <c r="H7" s="13"/>
    </row>
    <row r="8" spans="4:8" x14ac:dyDescent="0.25">
      <c r="D8" s="98" t="s">
        <v>279</v>
      </c>
      <c r="H8" s="13"/>
    </row>
    <row r="9" spans="4:8" x14ac:dyDescent="0.25">
      <c r="D9" s="13" t="s">
        <v>73</v>
      </c>
      <c r="H9" s="13"/>
    </row>
    <row r="10" spans="4:8" x14ac:dyDescent="0.25">
      <c r="D10" s="13"/>
      <c r="H10" s="13"/>
    </row>
    <row r="11" spans="4:8" ht="45" x14ac:dyDescent="0.25">
      <c r="D11" s="99" t="s">
        <v>280</v>
      </c>
      <c r="H11" s="15"/>
    </row>
    <row r="12" spans="4:8" ht="27" x14ac:dyDescent="0.25">
      <c r="D12" s="13" t="s">
        <v>74</v>
      </c>
      <c r="H12" s="13"/>
    </row>
    <row r="13" spans="4:8" x14ac:dyDescent="0.25">
      <c r="D13" s="100" t="s">
        <v>307</v>
      </c>
      <c r="H13" s="13"/>
    </row>
    <row r="14" spans="4:8" ht="45" x14ac:dyDescent="0.25">
      <c r="D14" s="15" t="s">
        <v>308</v>
      </c>
      <c r="H14" s="15"/>
    </row>
    <row r="15" spans="4:8" ht="54" x14ac:dyDescent="0.25">
      <c r="D15" s="13" t="s">
        <v>309</v>
      </c>
      <c r="H15" s="13"/>
    </row>
    <row r="16" spans="4:8" ht="27" x14ac:dyDescent="0.25">
      <c r="D16" s="13" t="s">
        <v>310</v>
      </c>
      <c r="H16" s="13"/>
    </row>
    <row r="17" spans="3:8" x14ac:dyDescent="0.25">
      <c r="D17" s="13"/>
      <c r="H17" s="13"/>
    </row>
    <row r="18" spans="3:8" x14ac:dyDescent="0.25">
      <c r="D18" s="13" t="s">
        <v>75</v>
      </c>
      <c r="H18" s="13"/>
    </row>
    <row r="19" spans="3:8" ht="15.75" thickBot="1" x14ac:dyDescent="0.3"/>
    <row r="20" spans="3:8" ht="30.75" thickBot="1" x14ac:dyDescent="0.3">
      <c r="C20" s="101" t="s">
        <v>62</v>
      </c>
      <c r="D20" s="102" t="s">
        <v>63</v>
      </c>
      <c r="E20" s="102" t="s">
        <v>64</v>
      </c>
      <c r="F20" s="102" t="s">
        <v>65</v>
      </c>
      <c r="G20" s="102" t="s">
        <v>66</v>
      </c>
      <c r="H20" s="102" t="s">
        <v>67</v>
      </c>
    </row>
    <row r="21" spans="3:8" ht="113.25" customHeight="1" thickBot="1" x14ac:dyDescent="0.3">
      <c r="C21" s="103">
        <v>1</v>
      </c>
      <c r="D21" s="138" t="s">
        <v>337</v>
      </c>
      <c r="E21" s="138" t="s">
        <v>338</v>
      </c>
      <c r="F21" s="138" t="s">
        <v>339</v>
      </c>
      <c r="G21" s="138" t="s">
        <v>340</v>
      </c>
      <c r="H21" s="138" t="s">
        <v>341</v>
      </c>
    </row>
    <row r="22" spans="3:8" ht="126" customHeight="1" thickBot="1" x14ac:dyDescent="0.3">
      <c r="C22" s="103">
        <v>2</v>
      </c>
      <c r="D22" s="138" t="s">
        <v>342</v>
      </c>
      <c r="E22" s="138" t="s">
        <v>343</v>
      </c>
      <c r="F22" s="138" t="s">
        <v>344</v>
      </c>
      <c r="G22" s="138" t="s">
        <v>345</v>
      </c>
      <c r="H22" s="138" t="s">
        <v>346</v>
      </c>
    </row>
    <row r="23" spans="3:8" ht="86.25" customHeight="1" thickBot="1" x14ac:dyDescent="0.3">
      <c r="C23" s="103">
        <v>3</v>
      </c>
      <c r="D23" s="138" t="s">
        <v>347</v>
      </c>
      <c r="E23" s="138" t="s">
        <v>348</v>
      </c>
      <c r="F23" s="138" t="s">
        <v>349</v>
      </c>
      <c r="G23" s="138" t="s">
        <v>350</v>
      </c>
      <c r="H23" s="138" t="s">
        <v>351</v>
      </c>
    </row>
    <row r="24" spans="3:8" ht="81" customHeight="1" thickBot="1" x14ac:dyDescent="0.3">
      <c r="C24" s="103">
        <v>4</v>
      </c>
      <c r="D24" s="138" t="s">
        <v>352</v>
      </c>
      <c r="E24" s="138" t="s">
        <v>353</v>
      </c>
      <c r="F24" s="138" t="s">
        <v>354</v>
      </c>
      <c r="G24" s="138" t="s">
        <v>355</v>
      </c>
      <c r="H24" s="138" t="s">
        <v>356</v>
      </c>
    </row>
    <row r="26" spans="3:8" x14ac:dyDescent="0.25">
      <c r="H26" t="s">
        <v>305</v>
      </c>
    </row>
    <row r="27" spans="3:8" ht="45" x14ac:dyDescent="0.25">
      <c r="D27" s="99" t="s">
        <v>306</v>
      </c>
    </row>
    <row r="28" spans="3:8" x14ac:dyDescent="0.25">
      <c r="D28" s="105"/>
    </row>
    <row r="29" spans="3:8" x14ac:dyDescent="0.25">
      <c r="D29" s="105" t="s">
        <v>76</v>
      </c>
    </row>
    <row r="30" spans="3:8" x14ac:dyDescent="0.25">
      <c r="D30" s="105" t="s">
        <v>77</v>
      </c>
    </row>
    <row r="31" spans="3:8" ht="45" x14ac:dyDescent="0.25">
      <c r="D31" s="105" t="s">
        <v>78</v>
      </c>
    </row>
    <row r="32" spans="3:8" ht="75" x14ac:dyDescent="0.25">
      <c r="D32" s="105" t="s">
        <v>79</v>
      </c>
    </row>
    <row r="33" spans="4:4" x14ac:dyDescent="0.25">
      <c r="D33" s="105"/>
    </row>
  </sheetData>
  <hyperlinks>
    <hyperlink ref="D14" location="Par41" display="Par41"/>
    <hyperlink ref="D11" location="Par40" display="Par40"/>
    <hyperlink ref="D27" location="Par42" display="Par42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R18" sqref="R18"/>
    </sheetView>
  </sheetViews>
  <sheetFormatPr defaultRowHeight="15" x14ac:dyDescent="0.25"/>
  <cols>
    <col min="2" max="2" width="40.5703125" customWidth="1"/>
    <col min="3" max="5" width="10" customWidth="1"/>
    <col min="6" max="9" width="12.5703125" hidden="1" customWidth="1"/>
    <col min="10" max="11" width="10" hidden="1" customWidth="1"/>
    <col min="12" max="12" width="10" customWidth="1"/>
  </cols>
  <sheetData>
    <row r="1" spans="1:12" x14ac:dyDescent="0.25">
      <c r="A1" s="183" t="s">
        <v>267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</row>
    <row r="2" spans="1:12" x14ac:dyDescent="0.25">
      <c r="A2" s="183" t="s">
        <v>268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</row>
    <row r="3" spans="1:12" x14ac:dyDescent="0.25">
      <c r="A3" s="239" t="s">
        <v>269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</row>
    <row r="5" spans="1:12" x14ac:dyDescent="0.25">
      <c r="A5" s="147" t="s">
        <v>270</v>
      </c>
      <c r="B5" s="147" t="s">
        <v>271</v>
      </c>
      <c r="C5" s="236" t="s">
        <v>272</v>
      </c>
      <c r="D5" s="237"/>
      <c r="E5" s="237"/>
      <c r="F5" s="237"/>
      <c r="G5" s="237"/>
      <c r="H5" s="237"/>
      <c r="I5" s="237"/>
      <c r="J5" s="237"/>
      <c r="K5" s="237"/>
      <c r="L5" s="238"/>
    </row>
    <row r="6" spans="1:12" x14ac:dyDescent="0.25">
      <c r="A6" s="147"/>
      <c r="B6" s="147"/>
      <c r="C6" s="112">
        <v>2019</v>
      </c>
      <c r="D6" s="112">
        <v>2020</v>
      </c>
      <c r="E6" s="112">
        <v>2021</v>
      </c>
      <c r="F6" s="2" t="s">
        <v>273</v>
      </c>
      <c r="G6" s="2" t="s">
        <v>274</v>
      </c>
      <c r="H6" s="2" t="s">
        <v>275</v>
      </c>
      <c r="I6" s="2"/>
      <c r="J6" s="2"/>
      <c r="K6" s="2"/>
      <c r="L6" s="112">
        <v>2022</v>
      </c>
    </row>
    <row r="7" spans="1:12" x14ac:dyDescent="0.25">
      <c r="A7" s="6">
        <v>1</v>
      </c>
      <c r="B7" s="93" t="s">
        <v>276</v>
      </c>
      <c r="C7" s="94">
        <v>0.16350000000000001</v>
      </c>
      <c r="D7" s="94">
        <v>0.16769999999999999</v>
      </c>
      <c r="E7" s="94">
        <f>1-H7/I7</f>
        <v>0.16103796588385122</v>
      </c>
      <c r="F7" s="113">
        <v>2363762880.9500003</v>
      </c>
      <c r="G7" s="113">
        <v>248544369.40000001</v>
      </c>
      <c r="H7" s="113">
        <v>2191626604.4899998</v>
      </c>
      <c r="I7" s="114">
        <f>F7+G7</f>
        <v>2612307250.3500004</v>
      </c>
      <c r="J7" s="2"/>
      <c r="K7" s="115"/>
      <c r="L7" s="118">
        <v>0.18909999999999999</v>
      </c>
    </row>
    <row r="8" spans="1:12" x14ac:dyDescent="0.25">
      <c r="A8" s="6">
        <v>2</v>
      </c>
      <c r="B8" s="93" t="s">
        <v>277</v>
      </c>
      <c r="C8" s="94">
        <v>0.16789999999999999</v>
      </c>
      <c r="D8" s="94">
        <v>0.1678</v>
      </c>
      <c r="E8" s="94">
        <f>1-H8/I8</f>
        <v>0.16545389808403177</v>
      </c>
      <c r="F8" s="113">
        <v>3111894849.3799996</v>
      </c>
      <c r="G8" s="113">
        <v>316105442.29000002</v>
      </c>
      <c r="H8" s="113">
        <v>2860824280.7800002</v>
      </c>
      <c r="I8" s="114">
        <f t="shared" ref="I8:I9" si="0">F8+G8</f>
        <v>3428000291.6699996</v>
      </c>
      <c r="J8" s="2"/>
      <c r="K8" s="115"/>
      <c r="L8" s="119">
        <v>0.1744</v>
      </c>
    </row>
    <row r="9" spans="1:12" x14ac:dyDescent="0.25">
      <c r="A9" s="6">
        <v>3</v>
      </c>
      <c r="B9" s="93" t="s">
        <v>278</v>
      </c>
      <c r="C9" s="94">
        <v>0.18859999999999999</v>
      </c>
      <c r="D9" s="94">
        <v>0.4022</v>
      </c>
      <c r="E9" s="94">
        <f>1-H9/I9</f>
        <v>0.37416284915433873</v>
      </c>
      <c r="F9" s="113">
        <v>692876233.92999995</v>
      </c>
      <c r="G9" s="113">
        <v>92477988.260000005</v>
      </c>
      <c r="H9" s="113">
        <v>491503848.81999999</v>
      </c>
      <c r="I9" s="114">
        <f t="shared" si="0"/>
        <v>785354222.18999994</v>
      </c>
      <c r="J9" s="2"/>
      <c r="K9" s="2"/>
      <c r="L9" s="119">
        <v>0.37190000000000001</v>
      </c>
    </row>
    <row r="10" spans="1:12" x14ac:dyDescent="0.25">
      <c r="C10" s="92"/>
    </row>
    <row r="11" spans="1:12" x14ac:dyDescent="0.25">
      <c r="I11" s="95"/>
    </row>
  </sheetData>
  <mergeCells count="6">
    <mergeCell ref="A5:A6"/>
    <mergeCell ref="B5:B6"/>
    <mergeCell ref="C5:L5"/>
    <mergeCell ref="A1:L1"/>
    <mergeCell ref="A2:L2"/>
    <mergeCell ref="A3:L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2"/>
  <sheetViews>
    <sheetView topLeftCell="A7" zoomScale="70" zoomScaleNormal="70" workbookViewId="0">
      <selection activeCell="E16" sqref="E16"/>
    </sheetView>
  </sheetViews>
  <sheetFormatPr defaultRowHeight="15" x14ac:dyDescent="0.25"/>
  <cols>
    <col min="4" max="4" width="81.140625" customWidth="1"/>
    <col min="5" max="5" width="46.28515625" customWidth="1"/>
    <col min="6" max="7" width="22.5703125" customWidth="1"/>
    <col min="8" max="8" width="28" customWidth="1"/>
  </cols>
  <sheetData>
    <row r="2" spans="4:8" x14ac:dyDescent="0.25">
      <c r="H2" s="96" t="s">
        <v>68</v>
      </c>
    </row>
    <row r="3" spans="4:8" x14ac:dyDescent="0.25">
      <c r="H3" s="96" t="s">
        <v>69</v>
      </c>
    </row>
    <row r="4" spans="4:8" x14ac:dyDescent="0.25">
      <c r="H4" s="96" t="s">
        <v>70</v>
      </c>
    </row>
    <row r="5" spans="4:8" x14ac:dyDescent="0.25">
      <c r="H5" s="96" t="s">
        <v>71</v>
      </c>
    </row>
    <row r="6" spans="4:8" x14ac:dyDescent="0.25">
      <c r="H6" s="97"/>
    </row>
    <row r="7" spans="4:8" x14ac:dyDescent="0.25">
      <c r="D7" s="13" t="s">
        <v>72</v>
      </c>
      <c r="H7" s="13"/>
    </row>
    <row r="8" spans="4:8" x14ac:dyDescent="0.25">
      <c r="D8" s="98" t="s">
        <v>279</v>
      </c>
      <c r="H8" s="13"/>
    </row>
    <row r="9" spans="4:8" x14ac:dyDescent="0.25">
      <c r="D9" s="13" t="s">
        <v>73</v>
      </c>
      <c r="H9" s="13"/>
    </row>
    <row r="10" spans="4:8" x14ac:dyDescent="0.25">
      <c r="D10" s="13"/>
      <c r="H10" s="13"/>
    </row>
    <row r="11" spans="4:8" ht="45" x14ac:dyDescent="0.25">
      <c r="D11" s="99" t="s">
        <v>280</v>
      </c>
      <c r="H11" s="15"/>
    </row>
    <row r="12" spans="4:8" ht="27" x14ac:dyDescent="0.25">
      <c r="D12" s="13" t="s">
        <v>74</v>
      </c>
      <c r="H12" s="13"/>
    </row>
    <row r="13" spans="4:8" x14ac:dyDescent="0.25">
      <c r="D13" s="100" t="s">
        <v>281</v>
      </c>
      <c r="H13" s="13"/>
    </row>
    <row r="14" spans="4:8" ht="60" x14ac:dyDescent="0.25">
      <c r="D14" s="15" t="s">
        <v>311</v>
      </c>
      <c r="H14" s="15"/>
    </row>
    <row r="15" spans="4:8" ht="40.5" x14ac:dyDescent="0.25">
      <c r="D15" s="13" t="s">
        <v>312</v>
      </c>
      <c r="H15" s="13"/>
    </row>
    <row r="16" spans="4:8" ht="27" x14ac:dyDescent="0.25">
      <c r="D16" s="13" t="s">
        <v>313</v>
      </c>
      <c r="H16" s="13"/>
    </row>
    <row r="17" spans="3:8" x14ac:dyDescent="0.25">
      <c r="D17" s="13"/>
      <c r="H17" s="13"/>
    </row>
    <row r="18" spans="3:8" x14ac:dyDescent="0.25">
      <c r="D18" s="13" t="s">
        <v>75</v>
      </c>
      <c r="H18" s="13"/>
    </row>
    <row r="19" spans="3:8" ht="15.75" thickBot="1" x14ac:dyDescent="0.3"/>
    <row r="20" spans="3:8" ht="30.75" thickBot="1" x14ac:dyDescent="0.3">
      <c r="C20" s="101" t="s">
        <v>62</v>
      </c>
      <c r="D20" s="102" t="s">
        <v>63</v>
      </c>
      <c r="E20" s="102" t="s">
        <v>64</v>
      </c>
      <c r="F20" s="102" t="s">
        <v>65</v>
      </c>
      <c r="G20" s="102" t="s">
        <v>66</v>
      </c>
      <c r="H20" s="102" t="s">
        <v>67</v>
      </c>
    </row>
    <row r="21" spans="3:8" ht="222" customHeight="1" thickBot="1" x14ac:dyDescent="0.3">
      <c r="C21" s="103">
        <v>1</v>
      </c>
      <c r="D21" s="106" t="s">
        <v>314</v>
      </c>
      <c r="E21" s="106" t="s">
        <v>315</v>
      </c>
      <c r="F21" s="106" t="s">
        <v>316</v>
      </c>
      <c r="G21" s="106" t="s">
        <v>317</v>
      </c>
      <c r="H21" s="106" t="s">
        <v>318</v>
      </c>
    </row>
    <row r="22" spans="3:8" ht="114.75" customHeight="1" thickBot="1" x14ac:dyDescent="0.3">
      <c r="C22" s="103">
        <v>2</v>
      </c>
      <c r="D22" s="106" t="s">
        <v>319</v>
      </c>
      <c r="E22" s="106" t="s">
        <v>320</v>
      </c>
      <c r="F22" s="106" t="s">
        <v>321</v>
      </c>
      <c r="G22" s="106" t="s">
        <v>322</v>
      </c>
      <c r="H22" s="106" t="s">
        <v>323</v>
      </c>
    </row>
    <row r="23" spans="3:8" ht="79.5" customHeight="1" thickBot="1" x14ac:dyDescent="0.3">
      <c r="C23" s="103">
        <v>3</v>
      </c>
      <c r="D23" s="106" t="s">
        <v>324</v>
      </c>
      <c r="E23" s="106" t="s">
        <v>325</v>
      </c>
      <c r="F23" s="106" t="s">
        <v>326</v>
      </c>
      <c r="G23" s="106" t="s">
        <v>327</v>
      </c>
      <c r="H23" s="106" t="s">
        <v>328</v>
      </c>
    </row>
    <row r="24" spans="3:8" x14ac:dyDescent="0.25">
      <c r="D24" t="s">
        <v>305</v>
      </c>
      <c r="E24" t="s">
        <v>305</v>
      </c>
      <c r="H24" t="s">
        <v>305</v>
      </c>
    </row>
    <row r="25" spans="3:8" x14ac:dyDescent="0.25">
      <c r="H25" t="s">
        <v>305</v>
      </c>
    </row>
    <row r="26" spans="3:8" ht="45" x14ac:dyDescent="0.25">
      <c r="D26" s="99" t="s">
        <v>306</v>
      </c>
    </row>
    <row r="27" spans="3:8" x14ac:dyDescent="0.25">
      <c r="D27" s="105"/>
    </row>
    <row r="28" spans="3:8" x14ac:dyDescent="0.25">
      <c r="D28" s="105" t="s">
        <v>76</v>
      </c>
    </row>
    <row r="29" spans="3:8" x14ac:dyDescent="0.25">
      <c r="D29" s="105" t="s">
        <v>77</v>
      </c>
    </row>
    <row r="30" spans="3:8" ht="45" x14ac:dyDescent="0.25">
      <c r="D30" s="105" t="s">
        <v>78</v>
      </c>
    </row>
    <row r="31" spans="3:8" ht="75" x14ac:dyDescent="0.25">
      <c r="D31" s="105" t="s">
        <v>79</v>
      </c>
    </row>
    <row r="32" spans="3:8" x14ac:dyDescent="0.25">
      <c r="D32" s="105"/>
    </row>
  </sheetData>
  <hyperlinks>
    <hyperlink ref="D14" location="Par41" display="Par41"/>
    <hyperlink ref="D11" location="Par40" display="Par40"/>
    <hyperlink ref="D26" location="Par42" display="Par42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Normal="100" workbookViewId="0">
      <selection activeCell="D23" sqref="D23"/>
    </sheetView>
  </sheetViews>
  <sheetFormatPr defaultRowHeight="15" x14ac:dyDescent="0.25"/>
  <cols>
    <col min="1" max="1" width="6" customWidth="1"/>
    <col min="2" max="2" width="34.28515625" customWidth="1"/>
    <col min="3" max="3" width="13.85546875" customWidth="1"/>
    <col min="4" max="4" width="19.5703125" customWidth="1"/>
    <col min="5" max="5" width="37.85546875" customWidth="1"/>
  </cols>
  <sheetData>
    <row r="1" spans="1:5" ht="57.75" customHeight="1" x14ac:dyDescent="0.25">
      <c r="A1" s="145" t="s">
        <v>332</v>
      </c>
      <c r="B1" s="146"/>
      <c r="C1" s="146"/>
      <c r="D1" s="146"/>
      <c r="E1" s="146"/>
    </row>
    <row r="2" spans="1:5" x14ac:dyDescent="0.25">
      <c r="A2" s="147" t="s">
        <v>2</v>
      </c>
      <c r="B2" s="147" t="s">
        <v>50</v>
      </c>
      <c r="C2" s="147" t="s">
        <v>1</v>
      </c>
      <c r="D2" s="147"/>
      <c r="E2" s="147"/>
    </row>
    <row r="3" spans="1:5" x14ac:dyDescent="0.25">
      <c r="A3" s="147"/>
      <c r="B3" s="147"/>
      <c r="C3" s="88">
        <v>2021</v>
      </c>
      <c r="D3" s="88">
        <v>2022</v>
      </c>
      <c r="E3" s="88" t="s">
        <v>46</v>
      </c>
    </row>
    <row r="4" spans="1:5" ht="15.75" thickBot="1" x14ac:dyDescent="0.3">
      <c r="A4" s="91">
        <v>1</v>
      </c>
      <c r="B4" s="91">
        <v>2</v>
      </c>
      <c r="C4" s="91">
        <v>3</v>
      </c>
      <c r="D4" s="91">
        <v>4</v>
      </c>
      <c r="E4" s="91">
        <v>5</v>
      </c>
    </row>
    <row r="5" spans="1:5" x14ac:dyDescent="0.25">
      <c r="A5" s="8" t="s">
        <v>10</v>
      </c>
      <c r="B5" s="148" t="s">
        <v>51</v>
      </c>
      <c r="C5" s="149"/>
      <c r="D5" s="149"/>
      <c r="E5" s="150"/>
    </row>
    <row r="6" spans="1:5" x14ac:dyDescent="0.25">
      <c r="A6" s="5" t="s">
        <v>11</v>
      </c>
      <c r="B6" s="120" t="s">
        <v>54</v>
      </c>
      <c r="C6" s="121">
        <v>0</v>
      </c>
      <c r="D6" s="121">
        <v>0</v>
      </c>
      <c r="E6" s="121">
        <v>0</v>
      </c>
    </row>
    <row r="7" spans="1:5" x14ac:dyDescent="0.25">
      <c r="A7" s="5" t="s">
        <v>13</v>
      </c>
      <c r="B7" s="120" t="s">
        <v>55</v>
      </c>
      <c r="C7" s="121">
        <v>0</v>
      </c>
      <c r="D7" s="121">
        <v>0</v>
      </c>
      <c r="E7" s="121">
        <v>0</v>
      </c>
    </row>
    <row r="8" spans="1:5" x14ac:dyDescent="0.25">
      <c r="A8" s="5" t="s">
        <v>14</v>
      </c>
      <c r="B8" s="120" t="s">
        <v>56</v>
      </c>
      <c r="C8" s="122">
        <v>89.88600000000001</v>
      </c>
      <c r="D8" s="122">
        <v>89.9</v>
      </c>
      <c r="E8" s="123">
        <f>(D8-C8)/C8*100</f>
        <v>1.5575284248932862E-2</v>
      </c>
    </row>
    <row r="9" spans="1:5" x14ac:dyDescent="0.25">
      <c r="A9" s="5" t="s">
        <v>15</v>
      </c>
      <c r="B9" s="120" t="s">
        <v>57</v>
      </c>
      <c r="C9" s="122">
        <v>549.48700000000008</v>
      </c>
      <c r="D9" s="122">
        <v>553</v>
      </c>
      <c r="E9" s="123">
        <f>(D9-C9)/C9*100</f>
        <v>0.6393235872732056</v>
      </c>
    </row>
    <row r="10" spans="1:5" x14ac:dyDescent="0.25">
      <c r="A10" s="7" t="s">
        <v>16</v>
      </c>
      <c r="B10" s="144" t="s">
        <v>52</v>
      </c>
      <c r="C10" s="144"/>
      <c r="D10" s="144"/>
      <c r="E10" s="144"/>
    </row>
    <row r="11" spans="1:5" x14ac:dyDescent="0.25">
      <c r="A11" s="5" t="s">
        <v>17</v>
      </c>
      <c r="B11" s="120" t="s">
        <v>54</v>
      </c>
      <c r="C11" s="121">
        <v>0</v>
      </c>
      <c r="D11" s="121">
        <v>0</v>
      </c>
      <c r="E11" s="121">
        <v>0</v>
      </c>
    </row>
    <row r="12" spans="1:5" x14ac:dyDescent="0.25">
      <c r="A12" s="5" t="s">
        <v>18</v>
      </c>
      <c r="B12" s="120" t="s">
        <v>55</v>
      </c>
      <c r="C12" s="121">
        <v>0</v>
      </c>
      <c r="D12" s="121">
        <v>0</v>
      </c>
      <c r="E12" s="121">
        <v>0</v>
      </c>
    </row>
    <row r="13" spans="1:5" x14ac:dyDescent="0.25">
      <c r="A13" s="5" t="s">
        <v>19</v>
      </c>
      <c r="B13" s="120" t="s">
        <v>56</v>
      </c>
      <c r="C13" s="122">
        <v>1618.6928</v>
      </c>
      <c r="D13" s="124">
        <v>1661.5</v>
      </c>
      <c r="E13" s="123">
        <f t="shared" ref="E13:E14" si="0">(D13-C13)/C13*100</f>
        <v>2.6445536793639883</v>
      </c>
    </row>
    <row r="14" spans="1:5" x14ac:dyDescent="0.25">
      <c r="A14" s="5" t="s">
        <v>20</v>
      </c>
      <c r="B14" s="120" t="s">
        <v>57</v>
      </c>
      <c r="C14" s="125">
        <v>1458.0347999999999</v>
      </c>
      <c r="D14" s="123">
        <v>1495.1</v>
      </c>
      <c r="E14" s="123">
        <f t="shared" si="0"/>
        <v>2.5421341109279427</v>
      </c>
    </row>
    <row r="15" spans="1:5" x14ac:dyDescent="0.25">
      <c r="A15" s="7" t="s">
        <v>21</v>
      </c>
      <c r="B15" s="144" t="s">
        <v>53</v>
      </c>
      <c r="C15" s="144"/>
      <c r="D15" s="144"/>
      <c r="E15" s="144"/>
    </row>
    <row r="16" spans="1:5" x14ac:dyDescent="0.25">
      <c r="A16" s="5" t="s">
        <v>22</v>
      </c>
      <c r="B16" s="120" t="s">
        <v>58</v>
      </c>
      <c r="C16" s="122">
        <v>1</v>
      </c>
      <c r="D16" s="122">
        <v>1</v>
      </c>
      <c r="E16" s="126">
        <f t="shared" ref="E16:E18" si="1">(D16-C16)/C16*100</f>
        <v>0</v>
      </c>
    </row>
    <row r="17" spans="1:5" x14ac:dyDescent="0.25">
      <c r="A17" s="5" t="s">
        <v>23</v>
      </c>
      <c r="B17" s="120" t="s">
        <v>59</v>
      </c>
      <c r="C17" s="122">
        <v>1</v>
      </c>
      <c r="D17" s="122">
        <v>1</v>
      </c>
      <c r="E17" s="126">
        <f t="shared" si="1"/>
        <v>0</v>
      </c>
    </row>
    <row r="18" spans="1:5" x14ac:dyDescent="0.25">
      <c r="A18" s="5" t="s">
        <v>12</v>
      </c>
      <c r="B18" s="120" t="s">
        <v>60</v>
      </c>
      <c r="C18" s="122">
        <v>1037</v>
      </c>
      <c r="D18" s="122">
        <v>1135</v>
      </c>
      <c r="E18" s="123">
        <f t="shared" si="1"/>
        <v>9.4503375120540021</v>
      </c>
    </row>
    <row r="19" spans="1:5" x14ac:dyDescent="0.25">
      <c r="A19" s="5" t="s">
        <v>24</v>
      </c>
      <c r="B19" s="120" t="s">
        <v>61</v>
      </c>
      <c r="C19" s="121">
        <v>0</v>
      </c>
      <c r="D19" s="121">
        <v>0</v>
      </c>
      <c r="E19" s="121">
        <v>0</v>
      </c>
    </row>
  </sheetData>
  <mergeCells count="7">
    <mergeCell ref="B15:E15"/>
    <mergeCell ref="A1:E1"/>
    <mergeCell ref="A2:A3"/>
    <mergeCell ref="B2:B3"/>
    <mergeCell ref="C2:E2"/>
    <mergeCell ref="B5:E5"/>
    <mergeCell ref="B10:E10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view="pageBreakPreview" zoomScaleNormal="100" zoomScaleSheetLayoutView="100" workbookViewId="0">
      <pane ySplit="7" topLeftCell="A17" activePane="bottomLeft" state="frozen"/>
      <selection activeCell="D13" sqref="D13"/>
      <selection pane="bottomLeft" activeCell="E18" sqref="E18:E22"/>
    </sheetView>
  </sheetViews>
  <sheetFormatPr defaultRowHeight="15" x14ac:dyDescent="0.25"/>
  <cols>
    <col min="1" max="1" width="5.42578125" customWidth="1"/>
    <col min="2" max="2" width="52" customWidth="1"/>
    <col min="3" max="3" width="13.7109375" customWidth="1"/>
    <col min="4" max="4" width="15.42578125" customWidth="1"/>
    <col min="5" max="5" width="34.7109375" customWidth="1"/>
  </cols>
  <sheetData>
    <row r="1" spans="1:5" ht="72.75" customHeight="1" x14ac:dyDescent="0.25">
      <c r="A1" s="151" t="s">
        <v>4</v>
      </c>
      <c r="B1" s="151"/>
      <c r="C1" s="151"/>
      <c r="D1" s="151"/>
      <c r="E1" s="151"/>
    </row>
    <row r="2" spans="1:5" ht="7.5" customHeight="1" x14ac:dyDescent="0.25"/>
    <row r="3" spans="1:5" ht="42" customHeight="1" x14ac:dyDescent="0.25">
      <c r="A3" s="145" t="s">
        <v>331</v>
      </c>
      <c r="B3" s="146"/>
      <c r="C3" s="146"/>
      <c r="D3" s="146"/>
      <c r="E3" s="146"/>
    </row>
    <row r="4" spans="1:5" ht="38.25" customHeight="1" x14ac:dyDescent="0.25">
      <c r="A4" s="152" t="s">
        <v>3</v>
      </c>
      <c r="B4" s="152"/>
      <c r="C4" s="152"/>
      <c r="D4" s="152"/>
      <c r="E4" s="152"/>
    </row>
    <row r="5" spans="1:5" ht="22.5" customHeight="1" x14ac:dyDescent="0.25">
      <c r="A5" s="147" t="s">
        <v>2</v>
      </c>
      <c r="B5" s="147" t="s">
        <v>0</v>
      </c>
      <c r="C5" s="147" t="s">
        <v>1</v>
      </c>
      <c r="D5" s="147"/>
      <c r="E5" s="147"/>
    </row>
    <row r="6" spans="1:5" x14ac:dyDescent="0.25">
      <c r="A6" s="147"/>
      <c r="B6" s="147"/>
      <c r="C6" s="88">
        <v>2021</v>
      </c>
      <c r="D6" s="88">
        <v>2022</v>
      </c>
      <c r="E6" s="88" t="s">
        <v>46</v>
      </c>
    </row>
    <row r="7" spans="1:5" ht="15.75" thickBot="1" x14ac:dyDescent="0.3">
      <c r="A7" s="91">
        <v>1</v>
      </c>
      <c r="B7" s="91">
        <v>2</v>
      </c>
      <c r="C7" s="91">
        <v>3</v>
      </c>
      <c r="D7" s="91">
        <v>4</v>
      </c>
      <c r="E7" s="91">
        <v>5</v>
      </c>
    </row>
    <row r="8" spans="1:5" ht="33.75" customHeight="1" x14ac:dyDescent="0.25">
      <c r="A8" s="4" t="s">
        <v>10</v>
      </c>
      <c r="B8" s="89" t="s">
        <v>5</v>
      </c>
      <c r="C8" s="153">
        <v>1.21499</v>
      </c>
      <c r="D8" s="156">
        <v>0.94159999999999999</v>
      </c>
      <c r="E8" s="159">
        <f>(D8-C8)/C8*100</f>
        <v>-22.501419764771725</v>
      </c>
    </row>
    <row r="9" spans="1:5" x14ac:dyDescent="0.25">
      <c r="A9" s="5" t="s">
        <v>11</v>
      </c>
      <c r="B9" s="2" t="s">
        <v>6</v>
      </c>
      <c r="C9" s="154"/>
      <c r="D9" s="157"/>
      <c r="E9" s="160"/>
    </row>
    <row r="10" spans="1:5" x14ac:dyDescent="0.25">
      <c r="A10" s="5" t="s">
        <v>13</v>
      </c>
      <c r="B10" s="2" t="s">
        <v>7</v>
      </c>
      <c r="C10" s="154"/>
      <c r="D10" s="157"/>
      <c r="E10" s="160"/>
    </row>
    <row r="11" spans="1:5" x14ac:dyDescent="0.25">
      <c r="A11" s="5" t="s">
        <v>14</v>
      </c>
      <c r="B11" s="2" t="s">
        <v>8</v>
      </c>
      <c r="C11" s="154"/>
      <c r="D11" s="157"/>
      <c r="E11" s="160"/>
    </row>
    <row r="12" spans="1:5" x14ac:dyDescent="0.25">
      <c r="A12" s="5" t="s">
        <v>15</v>
      </c>
      <c r="B12" s="2" t="s">
        <v>9</v>
      </c>
      <c r="C12" s="155"/>
      <c r="D12" s="158"/>
      <c r="E12" s="161"/>
    </row>
    <row r="13" spans="1:5" ht="33" x14ac:dyDescent="0.35">
      <c r="A13" s="5" t="s">
        <v>16</v>
      </c>
      <c r="B13" s="3" t="s">
        <v>47</v>
      </c>
      <c r="C13" s="162">
        <v>0.49097000000000002</v>
      </c>
      <c r="D13" s="163">
        <v>0.39312000000000002</v>
      </c>
      <c r="E13" s="164">
        <f>(D13-C13)/C13*100</f>
        <v>-19.929934619223168</v>
      </c>
    </row>
    <row r="14" spans="1:5" x14ac:dyDescent="0.25">
      <c r="A14" s="5" t="s">
        <v>17</v>
      </c>
      <c r="B14" s="2" t="s">
        <v>6</v>
      </c>
      <c r="C14" s="154"/>
      <c r="D14" s="157"/>
      <c r="E14" s="160"/>
    </row>
    <row r="15" spans="1:5" x14ac:dyDescent="0.25">
      <c r="A15" s="5" t="s">
        <v>18</v>
      </c>
      <c r="B15" s="2" t="s">
        <v>7</v>
      </c>
      <c r="C15" s="154"/>
      <c r="D15" s="157"/>
      <c r="E15" s="160"/>
    </row>
    <row r="16" spans="1:5" x14ac:dyDescent="0.25">
      <c r="A16" s="5" t="s">
        <v>19</v>
      </c>
      <c r="B16" s="2" t="s">
        <v>8</v>
      </c>
      <c r="C16" s="154"/>
      <c r="D16" s="157"/>
      <c r="E16" s="160"/>
    </row>
    <row r="17" spans="1:5" x14ac:dyDescent="0.25">
      <c r="A17" s="5" t="s">
        <v>20</v>
      </c>
      <c r="B17" s="2" t="s">
        <v>9</v>
      </c>
      <c r="C17" s="155"/>
      <c r="D17" s="158"/>
      <c r="E17" s="161"/>
    </row>
    <row r="18" spans="1:5" ht="96" customHeight="1" x14ac:dyDescent="0.25">
      <c r="A18" s="5" t="s">
        <v>21</v>
      </c>
      <c r="B18" s="107" t="s">
        <v>25</v>
      </c>
      <c r="C18" s="162">
        <v>0.46144000000000002</v>
      </c>
      <c r="D18" s="163">
        <v>0.42766999999999999</v>
      </c>
      <c r="E18" s="164">
        <f>(D18-C18)/C18*100</f>
        <v>-7.3183945908460517</v>
      </c>
    </row>
    <row r="19" spans="1:5" x14ac:dyDescent="0.25">
      <c r="A19" s="5" t="s">
        <v>22</v>
      </c>
      <c r="B19" s="2" t="s">
        <v>6</v>
      </c>
      <c r="C19" s="154"/>
      <c r="D19" s="157"/>
      <c r="E19" s="160"/>
    </row>
    <row r="20" spans="1:5" x14ac:dyDescent="0.25">
      <c r="A20" s="5" t="s">
        <v>23</v>
      </c>
      <c r="B20" s="2" t="s">
        <v>7</v>
      </c>
      <c r="C20" s="154"/>
      <c r="D20" s="157"/>
      <c r="E20" s="160"/>
    </row>
    <row r="21" spans="1:5" x14ac:dyDescent="0.25">
      <c r="A21" s="5" t="s">
        <v>12</v>
      </c>
      <c r="B21" s="2" t="s">
        <v>8</v>
      </c>
      <c r="C21" s="154"/>
      <c r="D21" s="157"/>
      <c r="E21" s="160"/>
    </row>
    <row r="22" spans="1:5" x14ac:dyDescent="0.25">
      <c r="A22" s="5" t="s">
        <v>24</v>
      </c>
      <c r="B22" s="2" t="s">
        <v>9</v>
      </c>
      <c r="C22" s="155"/>
      <c r="D22" s="158"/>
      <c r="E22" s="161"/>
    </row>
    <row r="23" spans="1:5" ht="93" x14ac:dyDescent="0.35">
      <c r="A23" s="108">
        <v>4</v>
      </c>
      <c r="B23" s="109" t="s">
        <v>26</v>
      </c>
      <c r="C23" s="162">
        <v>0.16164999999999999</v>
      </c>
      <c r="D23" s="163">
        <v>0.1134</v>
      </c>
      <c r="E23" s="164">
        <f>(D23-C23)/C23*100</f>
        <v>-29.848437983297245</v>
      </c>
    </row>
    <row r="24" spans="1:5" x14ac:dyDescent="0.25">
      <c r="A24" s="5" t="s">
        <v>27</v>
      </c>
      <c r="B24" s="2" t="s">
        <v>6</v>
      </c>
      <c r="C24" s="154"/>
      <c r="D24" s="157"/>
      <c r="E24" s="160"/>
    </row>
    <row r="25" spans="1:5" x14ac:dyDescent="0.25">
      <c r="A25" s="5" t="s">
        <v>28</v>
      </c>
      <c r="B25" s="2" t="s">
        <v>7</v>
      </c>
      <c r="C25" s="154"/>
      <c r="D25" s="157"/>
      <c r="E25" s="160"/>
    </row>
    <row r="26" spans="1:5" x14ac:dyDescent="0.25">
      <c r="A26" s="5" t="s">
        <v>29</v>
      </c>
      <c r="B26" s="2" t="s">
        <v>8</v>
      </c>
      <c r="C26" s="154"/>
      <c r="D26" s="157"/>
      <c r="E26" s="160"/>
    </row>
    <row r="27" spans="1:5" x14ac:dyDescent="0.25">
      <c r="A27" s="5" t="s">
        <v>30</v>
      </c>
      <c r="B27" s="2" t="s">
        <v>9</v>
      </c>
      <c r="C27" s="155"/>
      <c r="D27" s="158"/>
      <c r="E27" s="161"/>
    </row>
    <row r="28" spans="1:5" ht="51.75" customHeight="1" x14ac:dyDescent="0.25">
      <c r="A28" s="5" t="s">
        <v>31</v>
      </c>
      <c r="B28" s="110" t="s">
        <v>32</v>
      </c>
      <c r="C28" s="6">
        <v>0</v>
      </c>
      <c r="D28" s="127">
        <v>0</v>
      </c>
      <c r="E28" s="127">
        <v>0</v>
      </c>
    </row>
    <row r="29" spans="1:5" ht="60" x14ac:dyDescent="0.25">
      <c r="A29" s="5" t="s">
        <v>34</v>
      </c>
      <c r="B29" s="110" t="s">
        <v>33</v>
      </c>
      <c r="C29" s="6">
        <v>0</v>
      </c>
      <c r="D29" s="127">
        <v>0</v>
      </c>
      <c r="E29" s="127">
        <v>0</v>
      </c>
    </row>
    <row r="30" spans="1:5" x14ac:dyDescent="0.25">
      <c r="A30" s="1"/>
    </row>
    <row r="31" spans="1:5" x14ac:dyDescent="0.25">
      <c r="A31" s="1"/>
    </row>
    <row r="32" spans="1:5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</sheetData>
  <mergeCells count="18">
    <mergeCell ref="C18:C22"/>
    <mergeCell ref="D18:D22"/>
    <mergeCell ref="E18:E22"/>
    <mergeCell ref="C23:C27"/>
    <mergeCell ref="D23:D27"/>
    <mergeCell ref="E23:E27"/>
    <mergeCell ref="C8:C12"/>
    <mergeCell ref="D8:D12"/>
    <mergeCell ref="E8:E12"/>
    <mergeCell ref="C13:C17"/>
    <mergeCell ref="D13:D17"/>
    <mergeCell ref="E13:E17"/>
    <mergeCell ref="A1:E1"/>
    <mergeCell ref="A3:E3"/>
    <mergeCell ref="A4:E4"/>
    <mergeCell ref="A5:A6"/>
    <mergeCell ref="B5:B6"/>
    <mergeCell ref="C5:E5"/>
  </mergeCells>
  <printOptions horizontalCentered="1"/>
  <pageMargins left="0" right="0" top="0" bottom="0" header="0" footer="0"/>
  <pageSetup paperSize="9"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view="pageBreakPreview" zoomScaleNormal="100" zoomScaleSheetLayoutView="100" workbookViewId="0">
      <selection activeCell="C8" sqref="C8:S9"/>
    </sheetView>
  </sheetViews>
  <sheetFormatPr defaultRowHeight="15" x14ac:dyDescent="0.25"/>
  <cols>
    <col min="1" max="1" width="5.42578125" customWidth="1"/>
    <col min="2" max="2" width="34.140625" customWidth="1"/>
    <col min="3" max="3" width="6.5703125" customWidth="1"/>
    <col min="4" max="4" width="5.42578125" customWidth="1"/>
    <col min="5" max="5" width="5.7109375" customWidth="1"/>
    <col min="6" max="6" width="9.140625" customWidth="1"/>
    <col min="7" max="9" width="6" customWidth="1"/>
    <col min="10" max="10" width="11.28515625" customWidth="1"/>
    <col min="11" max="13" width="6" customWidth="1"/>
    <col min="14" max="14" width="11.140625" customWidth="1"/>
    <col min="15" max="17" width="6" customWidth="1"/>
    <col min="18" max="18" width="10.5703125" customWidth="1"/>
    <col min="19" max="19" width="25.7109375" customWidth="1"/>
    <col min="20" max="20" width="55.5703125" customWidth="1"/>
  </cols>
  <sheetData>
    <row r="1" spans="1:20" ht="72.75" customHeight="1" x14ac:dyDescent="0.25">
      <c r="A1" s="151" t="s">
        <v>4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</row>
    <row r="2" spans="1:20" ht="7.5" customHeight="1" x14ac:dyDescent="0.25"/>
    <row r="3" spans="1:20" ht="44.25" customHeight="1" x14ac:dyDescent="0.25">
      <c r="A3" s="145" t="s">
        <v>329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</row>
    <row r="4" spans="1:20" ht="38.25" customHeight="1" x14ac:dyDescent="0.25">
      <c r="A4" s="152" t="s">
        <v>35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</row>
    <row r="5" spans="1:20" ht="258" customHeight="1" x14ac:dyDescent="0.25">
      <c r="A5" s="147" t="s">
        <v>2</v>
      </c>
      <c r="B5" s="165" t="s">
        <v>36</v>
      </c>
      <c r="C5" s="166" t="s">
        <v>37</v>
      </c>
      <c r="D5" s="167"/>
      <c r="E5" s="167"/>
      <c r="F5" s="168"/>
      <c r="G5" s="166" t="s">
        <v>49</v>
      </c>
      <c r="H5" s="167"/>
      <c r="I5" s="167"/>
      <c r="J5" s="168"/>
      <c r="K5" s="166" t="s">
        <v>42</v>
      </c>
      <c r="L5" s="167"/>
      <c r="M5" s="167"/>
      <c r="N5" s="168"/>
      <c r="O5" s="165" t="s">
        <v>43</v>
      </c>
      <c r="P5" s="165"/>
      <c r="Q5" s="165"/>
      <c r="R5" s="165"/>
      <c r="S5" s="169" t="s">
        <v>44</v>
      </c>
      <c r="T5" s="169" t="s">
        <v>45</v>
      </c>
    </row>
    <row r="6" spans="1:20" ht="21" customHeight="1" x14ac:dyDescent="0.25">
      <c r="A6" s="147"/>
      <c r="B6" s="165"/>
      <c r="C6" s="90" t="s">
        <v>38</v>
      </c>
      <c r="D6" s="90" t="s">
        <v>39</v>
      </c>
      <c r="E6" s="88" t="s">
        <v>40</v>
      </c>
      <c r="F6" s="88" t="s">
        <v>41</v>
      </c>
      <c r="G6" s="90" t="s">
        <v>38</v>
      </c>
      <c r="H6" s="90" t="s">
        <v>39</v>
      </c>
      <c r="I6" s="88" t="s">
        <v>40</v>
      </c>
      <c r="J6" s="88" t="s">
        <v>41</v>
      </c>
      <c r="K6" s="90" t="s">
        <v>38</v>
      </c>
      <c r="L6" s="90" t="s">
        <v>39</v>
      </c>
      <c r="M6" s="88" t="s">
        <v>40</v>
      </c>
      <c r="N6" s="88" t="s">
        <v>41</v>
      </c>
      <c r="O6" s="90" t="s">
        <v>38</v>
      </c>
      <c r="P6" s="90" t="s">
        <v>39</v>
      </c>
      <c r="Q6" s="88" t="s">
        <v>40</v>
      </c>
      <c r="R6" s="88" t="s">
        <v>41</v>
      </c>
      <c r="S6" s="170"/>
      <c r="T6" s="170"/>
    </row>
    <row r="7" spans="1:20" ht="15.75" thickBot="1" x14ac:dyDescent="0.3">
      <c r="A7" s="91">
        <v>1</v>
      </c>
      <c r="B7" s="91">
        <v>2</v>
      </c>
      <c r="C7" s="91">
        <v>3</v>
      </c>
      <c r="D7" s="91">
        <v>4</v>
      </c>
      <c r="E7" s="91">
        <v>5</v>
      </c>
      <c r="F7" s="91">
        <v>6</v>
      </c>
      <c r="G7" s="91">
        <v>7</v>
      </c>
      <c r="H7" s="91">
        <v>8</v>
      </c>
      <c r="I7" s="91">
        <v>9</v>
      </c>
      <c r="J7" s="91">
        <v>10</v>
      </c>
      <c r="K7" s="91">
        <v>11</v>
      </c>
      <c r="L7" s="91">
        <v>12</v>
      </c>
      <c r="M7" s="91">
        <v>13</v>
      </c>
      <c r="N7" s="91">
        <v>14</v>
      </c>
      <c r="O7" s="91">
        <v>15</v>
      </c>
      <c r="P7" s="91">
        <v>16</v>
      </c>
      <c r="Q7" s="91">
        <v>17</v>
      </c>
      <c r="R7" s="91">
        <v>18</v>
      </c>
      <c r="S7" s="91">
        <v>19</v>
      </c>
      <c r="T7" s="91">
        <v>20</v>
      </c>
    </row>
    <row r="8" spans="1:20" ht="49.5" customHeight="1" x14ac:dyDescent="0.25">
      <c r="A8" s="4" t="s">
        <v>10</v>
      </c>
      <c r="B8" s="89"/>
      <c r="C8" s="172">
        <v>0.94159999999999999</v>
      </c>
      <c r="D8" s="173"/>
      <c r="E8" s="173"/>
      <c r="F8" s="174"/>
      <c r="G8" s="172">
        <v>0.39312000000000002</v>
      </c>
      <c r="H8" s="173"/>
      <c r="I8" s="173"/>
      <c r="J8" s="174"/>
      <c r="K8" s="172">
        <v>0.42766999999999999</v>
      </c>
      <c r="L8" s="173"/>
      <c r="M8" s="173"/>
      <c r="N8" s="174"/>
      <c r="O8" s="172">
        <v>0.1134</v>
      </c>
      <c r="P8" s="173"/>
      <c r="Q8" s="173"/>
      <c r="R8" s="174"/>
      <c r="S8" s="128">
        <v>0</v>
      </c>
      <c r="T8" s="175" t="s">
        <v>330</v>
      </c>
    </row>
    <row r="9" spans="1:20" x14ac:dyDescent="0.25">
      <c r="A9" s="5" t="s">
        <v>16</v>
      </c>
      <c r="B9" s="111" t="s">
        <v>48</v>
      </c>
      <c r="C9" s="177">
        <f>C8</f>
        <v>0.94159999999999999</v>
      </c>
      <c r="D9" s="178"/>
      <c r="E9" s="178"/>
      <c r="F9" s="179"/>
      <c r="G9" s="177">
        <f>G8</f>
        <v>0.39312000000000002</v>
      </c>
      <c r="H9" s="178"/>
      <c r="I9" s="178"/>
      <c r="J9" s="179"/>
      <c r="K9" s="177">
        <f>K8</f>
        <v>0.42766999999999999</v>
      </c>
      <c r="L9" s="178"/>
      <c r="M9" s="178"/>
      <c r="N9" s="179"/>
      <c r="O9" s="177">
        <f>O8</f>
        <v>0.1134</v>
      </c>
      <c r="P9" s="178"/>
      <c r="Q9" s="178"/>
      <c r="R9" s="179"/>
      <c r="S9" s="129">
        <f>S8</f>
        <v>0</v>
      </c>
      <c r="T9" s="176"/>
    </row>
    <row r="10" spans="1:20" x14ac:dyDescent="0.25">
      <c r="A10" s="1"/>
    </row>
    <row r="11" spans="1:20" x14ac:dyDescent="0.25">
      <c r="A11" s="1"/>
    </row>
    <row r="12" spans="1:20" x14ac:dyDescent="0.25">
      <c r="A12" s="1"/>
      <c r="D12" s="171"/>
    </row>
    <row r="13" spans="1:20" x14ac:dyDescent="0.25">
      <c r="A13" s="1"/>
      <c r="D13" s="171"/>
    </row>
    <row r="14" spans="1:20" x14ac:dyDescent="0.25">
      <c r="A14" s="1"/>
      <c r="D14" s="171"/>
    </row>
    <row r="15" spans="1:20" x14ac:dyDescent="0.25">
      <c r="A15" s="1"/>
      <c r="D15" s="171"/>
    </row>
    <row r="16" spans="1:20" x14ac:dyDescent="0.25">
      <c r="A16" s="1"/>
      <c r="D16" s="17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</sheetData>
  <mergeCells count="21">
    <mergeCell ref="D12:D16"/>
    <mergeCell ref="T5:T6"/>
    <mergeCell ref="C8:F8"/>
    <mergeCell ref="G8:J8"/>
    <mergeCell ref="K8:N8"/>
    <mergeCell ref="O8:R8"/>
    <mergeCell ref="T8:T9"/>
    <mergeCell ref="C9:F9"/>
    <mergeCell ref="G9:J9"/>
    <mergeCell ref="K9:N9"/>
    <mergeCell ref="O9:R9"/>
    <mergeCell ref="A1:T1"/>
    <mergeCell ref="A3:T3"/>
    <mergeCell ref="A4:T4"/>
    <mergeCell ref="A5:A6"/>
    <mergeCell ref="B5:B6"/>
    <mergeCell ref="C5:F5"/>
    <mergeCell ref="G5:J5"/>
    <mergeCell ref="K5:N5"/>
    <mergeCell ref="O5:R5"/>
    <mergeCell ref="S5:S6"/>
  </mergeCells>
  <printOptions horizontalCentered="1"/>
  <pageMargins left="0" right="0" top="0" bottom="0" header="0" footer="0"/>
  <pageSetup paperSize="9" scale="6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Q6"/>
  <sheetViews>
    <sheetView topLeftCell="B1" workbookViewId="0">
      <selection activeCell="O33" sqref="O33"/>
    </sheetView>
  </sheetViews>
  <sheetFormatPr defaultRowHeight="15" x14ac:dyDescent="0.25"/>
  <sheetData>
    <row r="4" spans="2:17" x14ac:dyDescent="0.25">
      <c r="B4" s="63" t="s">
        <v>254</v>
      </c>
    </row>
    <row r="6" spans="2:17" ht="40.5" customHeight="1" x14ac:dyDescent="0.25">
      <c r="B6" s="180" t="s">
        <v>255</v>
      </c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</row>
  </sheetData>
  <mergeCells count="1">
    <mergeCell ref="B6:Q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16"/>
  <sheetViews>
    <sheetView workbookViewId="0">
      <selection activeCell="L29" sqref="L29"/>
    </sheetView>
  </sheetViews>
  <sheetFormatPr defaultRowHeight="15" x14ac:dyDescent="0.25"/>
  <sheetData>
    <row r="3" spans="3:14" x14ac:dyDescent="0.25">
      <c r="C3" s="183" t="s">
        <v>256</v>
      </c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5" spans="3:14" ht="123" customHeight="1" x14ac:dyDescent="0.25">
      <c r="C5" s="182" t="s">
        <v>105</v>
      </c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</row>
    <row r="8" spans="3:14" ht="34.5" customHeight="1" x14ac:dyDescent="0.25">
      <c r="C8" s="182" t="s">
        <v>257</v>
      </c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</row>
    <row r="9" spans="3:14" x14ac:dyDescent="0.25">
      <c r="C9" s="58" t="s">
        <v>258</v>
      </c>
      <c r="D9" s="165" t="s">
        <v>259</v>
      </c>
      <c r="E9" s="165"/>
      <c r="F9" s="165"/>
      <c r="G9" s="165"/>
      <c r="H9" s="165"/>
      <c r="I9" s="165"/>
      <c r="J9" s="165"/>
      <c r="K9" s="165"/>
      <c r="L9" s="165"/>
      <c r="M9" s="165"/>
      <c r="N9" s="165"/>
    </row>
    <row r="10" spans="3:14" x14ac:dyDescent="0.25">
      <c r="C10" s="64">
        <v>1</v>
      </c>
      <c r="D10" s="184" t="s">
        <v>260</v>
      </c>
      <c r="E10" s="185"/>
      <c r="F10" s="185"/>
      <c r="G10" s="185"/>
      <c r="H10" s="185"/>
      <c r="I10" s="185"/>
      <c r="J10" s="185"/>
      <c r="K10" s="185"/>
      <c r="L10" s="185"/>
      <c r="M10" s="185"/>
      <c r="N10" s="186"/>
    </row>
    <row r="11" spans="3:14" x14ac:dyDescent="0.25">
      <c r="C11" s="64">
        <v>2</v>
      </c>
      <c r="D11" s="181" t="s">
        <v>261</v>
      </c>
      <c r="E11" s="181"/>
      <c r="F11" s="181"/>
      <c r="G11" s="181"/>
      <c r="H11" s="181"/>
      <c r="I11" s="181"/>
      <c r="J11" s="181"/>
      <c r="K11" s="181"/>
      <c r="L11" s="181"/>
      <c r="M11" s="181"/>
      <c r="N11" s="181"/>
    </row>
    <row r="12" spans="3:14" x14ac:dyDescent="0.25">
      <c r="C12" s="64">
        <v>3</v>
      </c>
      <c r="D12" s="181" t="s">
        <v>262</v>
      </c>
      <c r="E12" s="181"/>
      <c r="F12" s="181"/>
      <c r="G12" s="181"/>
      <c r="H12" s="181"/>
      <c r="I12" s="181"/>
      <c r="J12" s="181"/>
      <c r="K12" s="181"/>
      <c r="L12" s="181"/>
      <c r="M12" s="181"/>
      <c r="N12" s="181"/>
    </row>
    <row r="13" spans="3:14" x14ac:dyDescent="0.25">
      <c r="C13" s="64">
        <v>4</v>
      </c>
      <c r="D13" s="181" t="s">
        <v>263</v>
      </c>
      <c r="E13" s="181"/>
      <c r="F13" s="181"/>
      <c r="G13" s="181"/>
      <c r="H13" s="181"/>
      <c r="I13" s="181"/>
      <c r="J13" s="181"/>
      <c r="K13" s="181"/>
      <c r="L13" s="181"/>
      <c r="M13" s="181"/>
      <c r="N13" s="181"/>
    </row>
    <row r="14" spans="3:14" x14ac:dyDescent="0.25">
      <c r="C14" s="65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</row>
    <row r="16" spans="3:14" ht="36" customHeight="1" x14ac:dyDescent="0.25">
      <c r="C16" s="182" t="s">
        <v>106</v>
      </c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</row>
  </sheetData>
  <mergeCells count="9">
    <mergeCell ref="D12:N12"/>
    <mergeCell ref="D13:N13"/>
    <mergeCell ref="C16:N16"/>
    <mergeCell ref="C3:N3"/>
    <mergeCell ref="C5:N5"/>
    <mergeCell ref="C8:N8"/>
    <mergeCell ref="D9:N9"/>
    <mergeCell ref="D10:N10"/>
    <mergeCell ref="D11:N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19"/>
  <sheetViews>
    <sheetView topLeftCell="B1" zoomScale="82" zoomScaleNormal="82" zoomScaleSheetLayoutView="85" workbookViewId="0">
      <selection activeCell="K16" sqref="K16"/>
    </sheetView>
  </sheetViews>
  <sheetFormatPr defaultColWidth="9.140625" defaultRowHeight="15" x14ac:dyDescent="0.25"/>
  <cols>
    <col min="1" max="1" width="6" style="17" customWidth="1"/>
    <col min="2" max="2" width="39.140625" style="17" customWidth="1"/>
    <col min="3" max="3" width="9.28515625" style="17" customWidth="1"/>
    <col min="4" max="4" width="9.5703125" style="17" customWidth="1"/>
    <col min="5" max="5" width="10.28515625" style="17" customWidth="1"/>
    <col min="6" max="6" width="10.140625" style="17" customWidth="1"/>
    <col min="7" max="7" width="9.28515625" style="17" customWidth="1"/>
    <col min="8" max="18" width="11.85546875" style="17" customWidth="1"/>
    <col min="19" max="21" width="7.5703125" style="17" hidden="1" customWidth="1"/>
    <col min="22" max="23" width="7.5703125" style="17" customWidth="1"/>
    <col min="24" max="16384" width="9.140625" style="17"/>
  </cols>
  <sheetData>
    <row r="2" spans="1:23" ht="25.5" customHeight="1" x14ac:dyDescent="0.25">
      <c r="D2" s="187" t="s">
        <v>107</v>
      </c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</row>
    <row r="3" spans="1:23" ht="15.75" thickBot="1" x14ac:dyDescent="0.3"/>
    <row r="4" spans="1:23" x14ac:dyDescent="0.25">
      <c r="A4" s="188" t="s">
        <v>80</v>
      </c>
      <c r="B4" s="190" t="s">
        <v>0</v>
      </c>
      <c r="C4" s="192" t="s">
        <v>81</v>
      </c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3" t="s">
        <v>82</v>
      </c>
      <c r="S4" s="16"/>
      <c r="T4" s="16"/>
      <c r="U4" s="16"/>
      <c r="V4" s="16"/>
      <c r="W4" s="16"/>
    </row>
    <row r="5" spans="1:23" ht="27.75" customHeight="1" x14ac:dyDescent="0.25">
      <c r="A5" s="189"/>
      <c r="B5" s="191"/>
      <c r="C5" s="195" t="s">
        <v>83</v>
      </c>
      <c r="D5" s="195"/>
      <c r="E5" s="195"/>
      <c r="F5" s="195" t="s">
        <v>84</v>
      </c>
      <c r="G5" s="195"/>
      <c r="H5" s="195"/>
      <c r="I5" s="195" t="s">
        <v>85</v>
      </c>
      <c r="J5" s="195"/>
      <c r="K5" s="195"/>
      <c r="L5" s="195" t="s">
        <v>86</v>
      </c>
      <c r="M5" s="195"/>
      <c r="N5" s="195"/>
      <c r="O5" s="195" t="s">
        <v>87</v>
      </c>
      <c r="P5" s="195"/>
      <c r="Q5" s="195"/>
      <c r="R5" s="194"/>
      <c r="S5" s="18"/>
      <c r="T5" s="18"/>
      <c r="U5" s="18"/>
      <c r="V5" s="18"/>
      <c r="W5" s="18"/>
    </row>
    <row r="6" spans="1:23" ht="37.5" customHeight="1" x14ac:dyDescent="0.25">
      <c r="A6" s="189"/>
      <c r="B6" s="191"/>
      <c r="C6" s="19">
        <v>2021</v>
      </c>
      <c r="D6" s="19">
        <v>2022</v>
      </c>
      <c r="E6" s="19" t="s">
        <v>88</v>
      </c>
      <c r="F6" s="19">
        <v>2021</v>
      </c>
      <c r="G6" s="19">
        <v>2022</v>
      </c>
      <c r="H6" s="19" t="s">
        <v>88</v>
      </c>
      <c r="I6" s="19">
        <v>2021</v>
      </c>
      <c r="J6" s="19">
        <v>2022</v>
      </c>
      <c r="K6" s="19" t="s">
        <v>88</v>
      </c>
      <c r="L6" s="19">
        <v>2021</v>
      </c>
      <c r="M6" s="19">
        <v>2022</v>
      </c>
      <c r="N6" s="19" t="s">
        <v>88</v>
      </c>
      <c r="O6" s="19">
        <v>2021</v>
      </c>
      <c r="P6" s="19">
        <v>2022</v>
      </c>
      <c r="Q6" s="19" t="s">
        <v>88</v>
      </c>
      <c r="R6" s="194"/>
      <c r="S6" s="20"/>
      <c r="T6" s="21"/>
      <c r="U6" s="20"/>
      <c r="V6" s="20"/>
      <c r="W6" s="20"/>
    </row>
    <row r="7" spans="1:23" ht="12" customHeight="1" x14ac:dyDescent="0.25">
      <c r="A7" s="67">
        <v>1</v>
      </c>
      <c r="B7" s="70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  <c r="J7" s="22">
        <v>10</v>
      </c>
      <c r="K7" s="22">
        <v>11</v>
      </c>
      <c r="L7" s="22">
        <v>12</v>
      </c>
      <c r="M7" s="22">
        <v>13</v>
      </c>
      <c r="N7" s="22">
        <v>14</v>
      </c>
      <c r="O7" s="22">
        <v>15</v>
      </c>
      <c r="P7" s="22">
        <v>16</v>
      </c>
      <c r="Q7" s="22">
        <v>17</v>
      </c>
      <c r="R7" s="71">
        <v>18</v>
      </c>
      <c r="S7" s="23"/>
      <c r="T7" s="24"/>
      <c r="U7" s="23"/>
      <c r="V7" s="23"/>
      <c r="W7" s="23"/>
    </row>
    <row r="8" spans="1:23" ht="40.5" customHeight="1" x14ac:dyDescent="0.25">
      <c r="A8" s="68">
        <v>1</v>
      </c>
      <c r="B8" s="73" t="s">
        <v>89</v>
      </c>
      <c r="C8" s="25">
        <v>756</v>
      </c>
      <c r="D8" s="25">
        <v>797</v>
      </c>
      <c r="E8" s="26">
        <f>D8/C8-1</f>
        <v>5.4232804232804188E-2</v>
      </c>
      <c r="F8" s="25">
        <v>230</v>
      </c>
      <c r="G8" s="25">
        <v>268</v>
      </c>
      <c r="H8" s="26">
        <f t="shared" ref="H8" si="0">G8/F8-1</f>
        <v>0.16521739130434776</v>
      </c>
      <c r="I8" s="25">
        <v>77</v>
      </c>
      <c r="J8" s="25">
        <v>107</v>
      </c>
      <c r="K8" s="26">
        <f t="shared" ref="K8" si="1">J8/I8-1</f>
        <v>0.38961038961038952</v>
      </c>
      <c r="L8" s="25">
        <v>51</v>
      </c>
      <c r="M8" s="25">
        <v>59</v>
      </c>
      <c r="N8" s="26">
        <f t="shared" ref="N8" si="2">M8/L8-1</f>
        <v>0.15686274509803932</v>
      </c>
      <c r="O8" s="25"/>
      <c r="P8" s="25"/>
      <c r="Q8" s="26"/>
      <c r="R8" s="72">
        <f>D8+G8+J8+M8+P8</f>
        <v>1231</v>
      </c>
      <c r="S8" s="27">
        <f>C8+F8+I8+L8+O8</f>
        <v>1114</v>
      </c>
      <c r="T8" s="27">
        <f>D8+G8+J8+M8+P8</f>
        <v>1231</v>
      </c>
      <c r="U8" s="40">
        <f>T8/S8-1</f>
        <v>0.10502692998204677</v>
      </c>
      <c r="V8" s="28"/>
      <c r="W8" s="28"/>
    </row>
    <row r="9" spans="1:23" ht="69.75" customHeight="1" x14ac:dyDescent="0.25">
      <c r="A9" s="68">
        <v>2</v>
      </c>
      <c r="B9" s="73" t="s">
        <v>90</v>
      </c>
      <c r="C9" s="25">
        <v>547</v>
      </c>
      <c r="D9" s="25">
        <v>563</v>
      </c>
      <c r="E9" s="26"/>
      <c r="F9" s="25">
        <v>164</v>
      </c>
      <c r="G9" s="25">
        <v>133</v>
      </c>
      <c r="H9" s="26"/>
      <c r="I9" s="25">
        <v>39</v>
      </c>
      <c r="J9" s="25">
        <v>47</v>
      </c>
      <c r="K9" s="26"/>
      <c r="L9" s="25">
        <v>26</v>
      </c>
      <c r="M9" s="25">
        <v>14</v>
      </c>
      <c r="N9" s="26"/>
      <c r="O9" s="25">
        <v>0</v>
      </c>
      <c r="P9" s="25">
        <v>0</v>
      </c>
      <c r="Q9" s="26"/>
      <c r="R9" s="72">
        <f t="shared" ref="R9:R19" si="3">D9+G9+J9+M9+P9</f>
        <v>757</v>
      </c>
      <c r="S9" s="27">
        <f>C9+F9+I9+L9+O9</f>
        <v>776</v>
      </c>
      <c r="T9" s="27">
        <f>D9+G9+J9+M9+P9</f>
        <v>757</v>
      </c>
      <c r="U9" s="40">
        <f>T9/S9-1</f>
        <v>-2.4484536082474251E-2</v>
      </c>
      <c r="V9" s="29"/>
      <c r="W9" s="29"/>
    </row>
    <row r="10" spans="1:23" ht="106.5" customHeight="1" x14ac:dyDescent="0.25">
      <c r="A10" s="68">
        <v>3</v>
      </c>
      <c r="B10" s="73" t="s">
        <v>91</v>
      </c>
      <c r="C10" s="25"/>
      <c r="D10" s="25"/>
      <c r="E10" s="26"/>
      <c r="F10" s="25"/>
      <c r="G10" s="25"/>
      <c r="H10" s="26"/>
      <c r="I10" s="25"/>
      <c r="J10" s="25"/>
      <c r="K10" s="26"/>
      <c r="L10" s="25"/>
      <c r="M10" s="25"/>
      <c r="N10" s="26"/>
      <c r="O10" s="25">
        <v>0</v>
      </c>
      <c r="P10" s="25">
        <v>0</v>
      </c>
      <c r="Q10" s="26"/>
      <c r="R10" s="72">
        <f t="shared" si="3"/>
        <v>0</v>
      </c>
      <c r="S10" s="27"/>
      <c r="T10" s="27"/>
      <c r="U10" s="29"/>
      <c r="V10" s="29"/>
      <c r="W10" s="29"/>
    </row>
    <row r="11" spans="1:23" ht="27" customHeight="1" x14ac:dyDescent="0.25">
      <c r="A11" s="69" t="s">
        <v>92</v>
      </c>
      <c r="B11" s="73" t="s">
        <v>93</v>
      </c>
      <c r="C11" s="25">
        <v>0</v>
      </c>
      <c r="D11" s="25">
        <v>0</v>
      </c>
      <c r="E11" s="26"/>
      <c r="F11" s="25">
        <v>0</v>
      </c>
      <c r="G11" s="25">
        <v>0</v>
      </c>
      <c r="H11" s="26"/>
      <c r="I11" s="25">
        <v>0</v>
      </c>
      <c r="J11" s="25">
        <v>0</v>
      </c>
      <c r="K11" s="26"/>
      <c r="L11" s="25">
        <v>0</v>
      </c>
      <c r="M11" s="25">
        <v>0</v>
      </c>
      <c r="N11" s="26"/>
      <c r="O11" s="25">
        <v>0</v>
      </c>
      <c r="P11" s="25">
        <v>0</v>
      </c>
      <c r="Q11" s="26"/>
      <c r="R11" s="72">
        <f t="shared" si="3"/>
        <v>0</v>
      </c>
      <c r="S11" s="27"/>
      <c r="T11" s="29"/>
      <c r="U11" s="29"/>
      <c r="V11" s="29"/>
      <c r="W11" s="29"/>
    </row>
    <row r="12" spans="1:23" ht="27" customHeight="1" x14ac:dyDescent="0.25">
      <c r="A12" s="69" t="s">
        <v>94</v>
      </c>
      <c r="B12" s="73" t="s">
        <v>95</v>
      </c>
      <c r="C12" s="25"/>
      <c r="D12" s="25"/>
      <c r="E12" s="26"/>
      <c r="F12" s="25"/>
      <c r="G12" s="25"/>
      <c r="H12" s="26"/>
      <c r="I12" s="25"/>
      <c r="J12" s="25"/>
      <c r="K12" s="26"/>
      <c r="L12" s="25"/>
      <c r="M12" s="25"/>
      <c r="N12" s="26"/>
      <c r="O12" s="25">
        <v>0</v>
      </c>
      <c r="P12" s="25">
        <v>0</v>
      </c>
      <c r="Q12" s="26"/>
      <c r="R12" s="72">
        <f t="shared" si="3"/>
        <v>0</v>
      </c>
      <c r="S12" s="27"/>
      <c r="T12" s="29"/>
      <c r="U12" s="29"/>
      <c r="V12" s="29"/>
      <c r="W12" s="29"/>
    </row>
    <row r="13" spans="1:23" ht="69" customHeight="1" x14ac:dyDescent="0.25">
      <c r="A13" s="68">
        <v>4</v>
      </c>
      <c r="B13" s="73" t="s">
        <v>96</v>
      </c>
      <c r="C13" s="25">
        <v>12</v>
      </c>
      <c r="D13" s="25">
        <v>12</v>
      </c>
      <c r="E13" s="26">
        <f>D13/C13-1</f>
        <v>0</v>
      </c>
      <c r="F13" s="25">
        <v>20</v>
      </c>
      <c r="G13" s="25">
        <v>20</v>
      </c>
      <c r="H13" s="26">
        <f>G13/F13-1</f>
        <v>0</v>
      </c>
      <c r="I13" s="25">
        <v>26</v>
      </c>
      <c r="J13" s="25">
        <v>20</v>
      </c>
      <c r="K13" s="26">
        <f t="shared" ref="K13" si="4">J13/I13-1</f>
        <v>-0.23076923076923073</v>
      </c>
      <c r="L13" s="25">
        <v>28</v>
      </c>
      <c r="M13" s="25">
        <v>20</v>
      </c>
      <c r="N13" s="26">
        <f t="shared" ref="N13" si="5">M13/L13-1</f>
        <v>-0.2857142857142857</v>
      </c>
      <c r="O13" s="25">
        <v>0</v>
      </c>
      <c r="P13" s="25">
        <v>0</v>
      </c>
      <c r="Q13" s="26"/>
      <c r="R13" s="72">
        <f t="shared" si="3"/>
        <v>72</v>
      </c>
      <c r="S13" s="27"/>
      <c r="T13" s="29"/>
      <c r="U13" s="29"/>
      <c r="V13" s="29"/>
      <c r="W13" s="29"/>
    </row>
    <row r="14" spans="1:23" ht="66" customHeight="1" x14ac:dyDescent="0.25">
      <c r="A14" s="68">
        <v>5</v>
      </c>
      <c r="B14" s="73" t="s">
        <v>97</v>
      </c>
      <c r="C14" s="25">
        <v>515</v>
      </c>
      <c r="D14" s="25">
        <v>534</v>
      </c>
      <c r="E14" s="26"/>
      <c r="F14" s="25">
        <v>118</v>
      </c>
      <c r="G14" s="25">
        <v>139</v>
      </c>
      <c r="H14" s="26"/>
      <c r="I14" s="25">
        <v>33</v>
      </c>
      <c r="J14" s="25">
        <v>44</v>
      </c>
      <c r="K14" s="26"/>
      <c r="L14" s="25">
        <v>20</v>
      </c>
      <c r="M14" s="25">
        <v>20</v>
      </c>
      <c r="N14" s="26"/>
      <c r="O14" s="25">
        <v>0</v>
      </c>
      <c r="P14" s="25">
        <v>0</v>
      </c>
      <c r="Q14" s="26"/>
      <c r="R14" s="72">
        <f t="shared" si="3"/>
        <v>737</v>
      </c>
      <c r="S14" s="27">
        <f>C14+F14+I14+L14+O14</f>
        <v>686</v>
      </c>
      <c r="T14" s="27">
        <f>D14+G14+J14+M14+P14</f>
        <v>737</v>
      </c>
      <c r="U14" s="40">
        <f>T14/S14-1</f>
        <v>7.4344023323615227E-2</v>
      </c>
      <c r="V14" s="28"/>
      <c r="W14" s="28"/>
    </row>
    <row r="15" spans="1:23" ht="60" customHeight="1" x14ac:dyDescent="0.25">
      <c r="A15" s="68">
        <v>6</v>
      </c>
      <c r="B15" s="73" t="s">
        <v>98</v>
      </c>
      <c r="C15" s="25">
        <v>403</v>
      </c>
      <c r="D15" s="25">
        <v>506</v>
      </c>
      <c r="E15" s="26"/>
      <c r="F15" s="25">
        <v>49</v>
      </c>
      <c r="G15" s="25">
        <v>117</v>
      </c>
      <c r="H15" s="26"/>
      <c r="I15" s="25">
        <v>4</v>
      </c>
      <c r="J15" s="25">
        <v>51</v>
      </c>
      <c r="K15" s="26"/>
      <c r="L15" s="25">
        <v>1</v>
      </c>
      <c r="M15" s="25">
        <v>26</v>
      </c>
      <c r="N15" s="26"/>
      <c r="O15" s="25">
        <v>0</v>
      </c>
      <c r="P15" s="25">
        <v>0</v>
      </c>
      <c r="Q15" s="26"/>
      <c r="R15" s="72">
        <f t="shared" si="3"/>
        <v>700</v>
      </c>
      <c r="S15" s="27">
        <f>C15+F15+I15+L15+O15</f>
        <v>457</v>
      </c>
      <c r="T15" s="27">
        <f>D15+G15+J15+M15+P15</f>
        <v>700</v>
      </c>
      <c r="U15" s="40">
        <f>T15/S15-1</f>
        <v>0.53172866520787743</v>
      </c>
    </row>
    <row r="16" spans="1:23" ht="89.25" x14ac:dyDescent="0.25">
      <c r="A16" s="68">
        <v>7</v>
      </c>
      <c r="B16" s="73" t="s">
        <v>99</v>
      </c>
      <c r="C16" s="25"/>
      <c r="D16" s="25">
        <v>1</v>
      </c>
      <c r="E16" s="26"/>
      <c r="F16" s="25"/>
      <c r="G16" s="25">
        <v>0</v>
      </c>
      <c r="H16" s="26"/>
      <c r="I16" s="25"/>
      <c r="J16" s="25">
        <v>0</v>
      </c>
      <c r="K16" s="26"/>
      <c r="L16" s="25"/>
      <c r="M16" s="25">
        <v>0</v>
      </c>
      <c r="N16" s="26"/>
      <c r="O16" s="25">
        <v>0</v>
      </c>
      <c r="P16" s="25">
        <v>0</v>
      </c>
      <c r="Q16" s="26"/>
      <c r="R16" s="72">
        <f t="shared" si="3"/>
        <v>1</v>
      </c>
      <c r="S16" s="27"/>
      <c r="T16" s="27"/>
    </row>
    <row r="17" spans="1:19" x14ac:dyDescent="0.25">
      <c r="A17" s="69" t="s">
        <v>100</v>
      </c>
      <c r="B17" s="73" t="s">
        <v>93</v>
      </c>
      <c r="C17" s="25">
        <v>0</v>
      </c>
      <c r="D17" s="25">
        <v>0</v>
      </c>
      <c r="E17" s="26"/>
      <c r="F17" s="25">
        <v>0</v>
      </c>
      <c r="G17" s="25">
        <v>0</v>
      </c>
      <c r="H17" s="26"/>
      <c r="I17" s="25">
        <v>0</v>
      </c>
      <c r="J17" s="25">
        <v>0</v>
      </c>
      <c r="K17" s="26"/>
      <c r="L17" s="25">
        <v>0</v>
      </c>
      <c r="M17" s="25">
        <v>0</v>
      </c>
      <c r="N17" s="26"/>
      <c r="O17" s="25">
        <v>0</v>
      </c>
      <c r="P17" s="25">
        <v>0</v>
      </c>
      <c r="Q17" s="26"/>
      <c r="R17" s="72">
        <f t="shared" si="3"/>
        <v>0</v>
      </c>
      <c r="S17" s="27"/>
    </row>
    <row r="18" spans="1:19" x14ac:dyDescent="0.25">
      <c r="A18" s="69" t="s">
        <v>101</v>
      </c>
      <c r="B18" s="73" t="s">
        <v>102</v>
      </c>
      <c r="C18" s="25"/>
      <c r="D18" s="25"/>
      <c r="E18" s="26"/>
      <c r="F18" s="25"/>
      <c r="G18" s="25"/>
      <c r="H18" s="26"/>
      <c r="I18" s="25"/>
      <c r="J18" s="25"/>
      <c r="K18" s="26"/>
      <c r="L18" s="25"/>
      <c r="M18" s="25"/>
      <c r="N18" s="26"/>
      <c r="O18" s="25">
        <v>0</v>
      </c>
      <c r="P18" s="25">
        <v>0</v>
      </c>
      <c r="Q18" s="26"/>
      <c r="R18" s="72">
        <f t="shared" si="3"/>
        <v>0</v>
      </c>
      <c r="S18" s="27"/>
    </row>
    <row r="19" spans="1:19" ht="51.75" thickBot="1" x14ac:dyDescent="0.3">
      <c r="A19" s="116">
        <v>8</v>
      </c>
      <c r="B19" s="117" t="s">
        <v>103</v>
      </c>
      <c r="C19" s="74">
        <v>157</v>
      </c>
      <c r="D19" s="74">
        <v>157</v>
      </c>
      <c r="E19" s="75"/>
      <c r="F19" s="74">
        <v>240</v>
      </c>
      <c r="G19" s="74">
        <v>240</v>
      </c>
      <c r="H19" s="75"/>
      <c r="I19" s="74">
        <v>226</v>
      </c>
      <c r="J19" s="74">
        <v>226</v>
      </c>
      <c r="K19" s="75"/>
      <c r="L19" s="74">
        <v>608</v>
      </c>
      <c r="M19" s="74">
        <v>608</v>
      </c>
      <c r="N19" s="75">
        <f>M19/L19-1</f>
        <v>0</v>
      </c>
      <c r="O19" s="74">
        <v>0</v>
      </c>
      <c r="P19" s="74">
        <v>0</v>
      </c>
      <c r="Q19" s="75"/>
      <c r="R19" s="76">
        <f t="shared" si="3"/>
        <v>1231</v>
      </c>
      <c r="S19" s="27"/>
    </row>
  </sheetData>
  <mergeCells count="10">
    <mergeCell ref="D2:O2"/>
    <mergeCell ref="A4:A6"/>
    <mergeCell ref="B4:B6"/>
    <mergeCell ref="C4:Q4"/>
    <mergeCell ref="R4:R6"/>
    <mergeCell ref="C5:E5"/>
    <mergeCell ref="F5:H5"/>
    <mergeCell ref="I5:K5"/>
    <mergeCell ref="L5:N5"/>
    <mergeCell ref="O5:Q5"/>
  </mergeCells>
  <pageMargins left="0.7" right="0.7" top="0.75" bottom="0.75" header="0.3" footer="0.3"/>
  <pageSetup paperSize="8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4</vt:i4>
      </vt:variant>
    </vt:vector>
  </HeadingPairs>
  <TitlesOfParts>
    <vt:vector size="24" baseType="lpstr">
      <vt:lpstr>прил 1 Приборы учета</vt:lpstr>
      <vt:lpstr>прил 1  Передача ЭЭ</vt:lpstr>
      <vt:lpstr>прил 1 Допуск к ПУ</vt:lpstr>
      <vt:lpstr>Прил 7  1. Инф-ция о ТСО</vt:lpstr>
      <vt:lpstr>Прил 7 2. Показатели качест (2</vt:lpstr>
      <vt:lpstr>Прил 7 2.2 Рейтинг структ е (2</vt:lpstr>
      <vt:lpstr>Прил 7 2.3 Мероприятия</vt:lpstr>
      <vt:lpstr>Прил 7 3.1, 3.2, 3.3</vt:lpstr>
      <vt:lpstr>Прил 7 3 ТП</vt:lpstr>
      <vt:lpstr>Прил 7 3.5 Стоим-сть ТП</vt:lpstr>
      <vt:lpstr>Прил 7 4.1 Колич-во обращений</vt:lpstr>
      <vt:lpstr>Прил 7 4.2  Инф-ция об офисах</vt:lpstr>
      <vt:lpstr>Прил 7 4.3  Инф-ция о заочн</vt:lpstr>
      <vt:lpstr>Прил 7 4.4 Категория обращений</vt:lpstr>
      <vt:lpstr>Прил 7 4.5 Допуслуги</vt:lpstr>
      <vt:lpstr>Прил 7 4.6 Мероприятия</vt:lpstr>
      <vt:lpstr>Прил 7 4.7 Опросы потребителей</vt:lpstr>
      <vt:lpstr>Прил 7 4.8 Мероприятия по качес</vt:lpstr>
      <vt:lpstr>Прил 7 4.9 Информация по обраще</vt:lpstr>
      <vt:lpstr>п. 1.4. Износ</vt:lpstr>
      <vt:lpstr>'Прил 7  1. Инф-ция о ТСО'!Область_печати</vt:lpstr>
      <vt:lpstr>'Прил 7 2. Показатели качест (2'!Область_печати</vt:lpstr>
      <vt:lpstr>'Прил 7 2.2 Рейтинг структ е (2'!Область_печати</vt:lpstr>
      <vt:lpstr>'Прил 7 3 ТП'!Область_печати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2023-03-20T14:57:08Z</dcterms:modified>
</cp:coreProperties>
</file>