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385" windowHeight="10185" tabRatio="814"/>
  </bookViews>
  <sheets>
    <sheet name="прил 1 Приборы учета" sheetId="23" r:id="rId1"/>
    <sheet name="прил 1  Передача ЭЭ" sheetId="24" r:id="rId2"/>
    <sheet name="прил 1 Допуск к ПУ" sheetId="25" r:id="rId3"/>
    <sheet name="Прил 7_ 1.1-1.2" sheetId="26" r:id="rId4"/>
    <sheet name="Прил 7 _1.3. Инф-ция о ТСО" sheetId="20" r:id="rId5"/>
    <sheet name="Прил 7_1.4. Износ" sheetId="19" r:id="rId6"/>
    <sheet name="Прил 7_ 2.1 Показатели качест" sheetId="21" r:id="rId7"/>
    <sheet name="Прил 7_2.2 Рейтинг структ" sheetId="22" r:id="rId8"/>
    <sheet name="Прил 7_2.3 Мероприятия" sheetId="17" r:id="rId9"/>
    <sheet name="Прил 7_3.1, 3.2, 3.3" sheetId="18" r:id="rId10"/>
    <sheet name="Прил 7_ 3.4 ТП" sheetId="6" r:id="rId11"/>
    <sheet name="Прил 7_3.5 Стоим-сть ТП" sheetId="7" r:id="rId12"/>
    <sheet name="Прил 7_4.1 Колич-во обращений" sheetId="8" r:id="rId13"/>
    <sheet name="Прил 7_4.2  Инф-ция об офисах" sheetId="9" r:id="rId14"/>
    <sheet name="Прил 7_4.3  Инф-ция о заочн" sheetId="10" r:id="rId15"/>
    <sheet name="Прил 7_4.4 Категория обращений" sheetId="11" r:id="rId16"/>
    <sheet name="Прил 7_4.5 Допуслуги" sheetId="12" r:id="rId17"/>
    <sheet name="Прил 7_4.6 Мероприятия" sheetId="13" r:id="rId18"/>
    <sheet name="Прил 7_4.7 Опросы потребителей" sheetId="14" r:id="rId19"/>
    <sheet name="Прил 7_4.8 Мероприятия по качес" sheetId="15" r:id="rId20"/>
    <sheet name="Прил 7 4.9 Информация по обраще" sheetId="16" r:id="rId21"/>
  </sheets>
  <definedNames>
    <definedName name="_xlnm.Print_Area" localSheetId="6">'Прил 7_ 2.1 Показатели качест'!$A$1:$E$29</definedName>
    <definedName name="_xlnm.Print_Area" localSheetId="10">'Прил 7_ 3.4 ТП'!$A$1:$R$22</definedName>
  </definedNames>
  <calcPr calcId="152511"/>
</workbook>
</file>

<file path=xl/calcChain.xml><?xml version="1.0" encoding="utf-8"?>
<calcChain xmlns="http://schemas.openxmlformats.org/spreadsheetml/2006/main">
  <c r="R22" i="6" l="1"/>
  <c r="R21" i="6"/>
  <c r="R20" i="6"/>
  <c r="R19" i="6"/>
  <c r="R18" i="6"/>
  <c r="N18" i="6"/>
  <c r="K18" i="6"/>
  <c r="H18" i="6"/>
  <c r="E18" i="6"/>
  <c r="R17" i="6"/>
  <c r="N17" i="6"/>
  <c r="K17" i="6"/>
  <c r="H17" i="6"/>
  <c r="E17" i="6"/>
  <c r="R16" i="6"/>
  <c r="N16" i="6"/>
  <c r="K16" i="6"/>
  <c r="H16" i="6"/>
  <c r="E16" i="6"/>
  <c r="R15" i="6"/>
  <c r="R14" i="6"/>
  <c r="R13" i="6"/>
  <c r="R12" i="6"/>
  <c r="R11" i="6"/>
  <c r="N11" i="6"/>
  <c r="K11" i="6"/>
  <c r="H11" i="6"/>
  <c r="E11" i="6"/>
  <c r="G15" i="26" l="1"/>
  <c r="F15" i="26"/>
  <c r="G14" i="26"/>
  <c r="F14" i="26"/>
  <c r="H9" i="26"/>
  <c r="G9" i="26"/>
  <c r="G8" i="26"/>
  <c r="D9" i="22" l="1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C9" i="22"/>
  <c r="E12" i="21" l="1"/>
  <c r="E11" i="21"/>
  <c r="E13" i="21" l="1"/>
  <c r="E16" i="21"/>
  <c r="E17" i="21"/>
  <c r="E18" i="21"/>
  <c r="E21" i="21"/>
  <c r="E22" i="21"/>
  <c r="E23" i="21"/>
  <c r="E26" i="21"/>
  <c r="E27" i="21"/>
  <c r="E8" i="21"/>
  <c r="E18" i="20"/>
  <c r="E14" i="20"/>
  <c r="E13" i="20"/>
  <c r="E9" i="20"/>
  <c r="E8" i="20"/>
  <c r="M32" i="8" l="1"/>
  <c r="T32" i="8" l="1"/>
  <c r="T36" i="8" l="1"/>
  <c r="T33" i="8"/>
  <c r="T18" i="8"/>
  <c r="T16" i="8"/>
  <c r="M18" i="8" l="1"/>
  <c r="M29" i="8" l="1"/>
  <c r="M30" i="8"/>
  <c r="M31" i="8"/>
  <c r="M33" i="8"/>
  <c r="M27" i="8"/>
  <c r="G18" i="8"/>
  <c r="G27" i="8"/>
  <c r="G29" i="8"/>
  <c r="G30" i="8"/>
  <c r="G33" i="8"/>
  <c r="M16" i="8" l="1"/>
  <c r="G16" i="8"/>
  <c r="E8" i="11"/>
</calcChain>
</file>

<file path=xl/sharedStrings.xml><?xml version="1.0" encoding="utf-8"?>
<sst xmlns="http://schemas.openxmlformats.org/spreadsheetml/2006/main" count="1400" uniqueCount="403">
  <si>
    <t>Показатель</t>
  </si>
  <si>
    <t>N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</si>
  <si>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</si>
  <si>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</si>
  <si>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</si>
  <si>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</si>
  <si>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</si>
  <si>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</si>
  <si>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</si>
  <si>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</si>
  <si>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</si>
  <si>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</si>
  <si>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</si>
  <si>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</si>
  <si>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</si>
  <si>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</si>
  <si>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4.1</t>
  </si>
  <si>
    <t>4.2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</si>
  <si>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</si>
  <si>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</si>
  <si>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</si>
  <si>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</si>
  <si>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</si>
  <si>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</si>
  <si>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</si>
  <si>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</si>
  <si>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</si>
  <si>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</si>
  <si>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</si>
  <si>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</si>
  <si>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</si>
  <si>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</si>
  <si>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</si>
  <si>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</si>
  <si>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</si>
  <si>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</si>
  <si>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</si>
  <si>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</si>
  <si>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</si>
  <si>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</si>
  <si>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</si>
  <si>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</si>
  <si>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</si>
  <si>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</si>
  <si>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</si>
  <si>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</si>
  <si>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</si>
  <si>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</si>
  <si>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</si>
  <si>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</si>
  <si>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</si>
  <si>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</si>
  <si>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</si>
  <si>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</si>
  <si>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</si>
  <si>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</si>
  <si>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</si>
  <si>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</si>
  <si>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</si>
  <si>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</si>
  <si>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</si>
  <si>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</si>
  <si>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</si>
  <si>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</si>
  <si>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</si>
  <si>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</si>
  <si>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</si>
  <si>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</si>
  <si>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</si>
  <si>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</si>
  <si>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</si>
  <si>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</si>
  <si>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</si>
  <si>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</si>
  <si>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</si>
  <si>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</si>
  <si>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</si>
  <si>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</si>
  <si>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</si>
  <si>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</si>
  <si>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</si>
  <si>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</si>
  <si>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</si>
  <si>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</si>
  <si>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</si>
  <si>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</si>
  <si>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</si>
  <si>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</si>
  <si>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</si>
  <si>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</si>
  <si>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</si>
  <si>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</si>
  <si>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</si>
  <si>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</si>
  <si>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</si>
  <si>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</si>
  <si>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</si>
  <si>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</si>
  <si>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</si>
  <si>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</si>
  <si>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</si>
  <si>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</si>
  <si>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</si>
  <si>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</si>
  <si>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</si>
  <si>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</si>
  <si>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</si>
  <si>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</si>
  <si>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</si>
  <si>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</si>
  <si>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</si>
  <si>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</si>
  <si>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</si>
  <si>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</si>
  <si>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</si>
  <si>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</si>
  <si>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</si>
  <si>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</si>
  <si>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</si>
  <si>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</si>
  <si>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</si>
  <si>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</si>
  <si>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</si>
  <si>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</si>
  <si>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</si>
  <si>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</si>
  <si>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</si>
  <si>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</si>
  <si>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</si>
  <si>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</si>
  <si>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</si>
  <si>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</si>
  <si>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</si>
  <si>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</si>
  <si>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</si>
  <si>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</si>
  <si>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</si>
  <si>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</si>
  <si>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</si>
  <si>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</si>
  <si>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</si>
  <si>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</si>
  <si>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</si>
  <si>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</si>
  <si>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</si>
  <si>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</si>
  <si>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</si>
  <si>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</si>
  <si>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</si>
  <si>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</si>
  <si>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</si>
  <si>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</si>
  <si>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</si>
  <si>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прочее (отключение/ включение ээ)</t>
  </si>
  <si>
    <t xml:space="preserve">9:00-18:00 </t>
  </si>
  <si>
    <t>8(495)516-04-90; 8(495)516-79-14;   8(495)516-79-11 zayavka_tp@mskenergo.ru info@mskenergo.ru</t>
  </si>
  <si>
    <t>8 (495) 516-79-14; 8(495) 516-04-90;  8 (495) 516-79-11</t>
  </si>
  <si>
    <t>прочее (переоформление документов ТП)</t>
  </si>
  <si>
    <t>нет</t>
  </si>
  <si>
    <t>да</t>
  </si>
  <si>
    <t>№ П/П</t>
  </si>
  <si>
    <t>Мероприятия, направленные на работу с социально уязвимыми группами населения</t>
  </si>
  <si>
    <t>Клиентский отдел АО "МСК Энерго" г. Москвы оборудован дополнительными комфортабельными местами ожидания.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</si>
  <si>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</si>
  <si>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Тема опроса</t>
  </si>
  <si>
    <t>Характеристики оценок</t>
  </si>
  <si>
    <t xml:space="preserve">Качество обслуживание в клиентском офисе </t>
  </si>
  <si>
    <t>Внутренняя оснащенность клиентского отдела</t>
  </si>
  <si>
    <t>Клиенты удовлетворены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</si>
  <si>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</si>
  <si>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</si>
  <si>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</si>
  <si>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</si>
  <si>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</si>
  <si>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</si>
  <si>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</si>
  <si>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</si>
  <si>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</si>
  <si>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Скорость дозвона до оператора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</si>
  <si>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</si>
  <si>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</si>
  <si>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</si>
  <si>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</si>
  <si>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</si>
  <si>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</si>
  <si>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</si>
  <si>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</si>
  <si>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Адаптирование клиентского офиса для групп с ограниченными возможностями</t>
  </si>
  <si>
    <t>Повышение информативности потребителей о компании и ее услугах</t>
  </si>
  <si>
    <t>Организация стендов с образцами заполненных заявок на выполнение услуг в клиентком отделе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</si>
  <si>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</si>
  <si>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</si>
  <si>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</si>
  <si>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</si>
  <si>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Доступ для посещения клиентского отдела АО "МСК Энерго" г. Москвы обеспечен в полном объеме (в том числе для категории лиц с ограниченными возможностями).</t>
  </si>
  <si>
    <t>№ пп</t>
  </si>
  <si>
    <t>Наименование мероприятия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</si>
  <si>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</si>
  <si>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</si>
  <si>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повышение квалификация персонала.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</si>
  <si>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</si>
  <si>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</si>
  <si>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актулизация сайта организации в соответствии с нововведеями в законодательстве РФ</t>
  </si>
  <si>
    <t>оптимизация обработок заявок по ТП, консультирование по возникшим вопросам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</si>
  <si>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пунктом).*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</si>
  <si>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</si>
  <si>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</si>
  <si>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</si>
  <si>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</si>
  <si>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</si>
  <si>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Здания</t>
  </si>
  <si>
    <t>4.64%</t>
  </si>
  <si>
    <t>Сооружения</t>
  </si>
  <si>
    <t>2.41%</t>
  </si>
  <si>
    <t>Машины и оборудование (кроме офисного)</t>
  </si>
  <si>
    <t>9.18%</t>
  </si>
  <si>
    <t>Объект электросетевого хозяйства</t>
  </si>
  <si>
    <t>Значение показателя, годы</t>
  </si>
  <si>
    <t>Динамика изменения показателя,%</t>
  </si>
  <si>
    <t>Воздушные линии</t>
  </si>
  <si>
    <t>ВН (110 кВ и выше), км</t>
  </si>
  <si>
    <t>СН1 (35 - 60 кВ), км</t>
  </si>
  <si>
    <t>СН2 (1 - 20 кВ), км</t>
  </si>
  <si>
    <t>НН (до 1 кВ), км</t>
  </si>
  <si>
    <t>Кабельные линии</t>
  </si>
  <si>
    <t>Трансформаторные подстанции</t>
  </si>
  <si>
    <t>ВН (110 кВ и выше), шт</t>
  </si>
  <si>
    <t>СН1 (35 - 60 кВ), шт</t>
  </si>
  <si>
    <t>СН2 (1 - 20 кВ), шт</t>
  </si>
  <si>
    <t>3.4</t>
  </si>
  <si>
    <t>НН (до 1 кВ), шт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</si>
  <si>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</si>
  <si>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ВН (110 кВ и выше)</t>
  </si>
  <si>
    <t>СН1 (35 - 60 кВ)</t>
  </si>
  <si>
    <t>СН2 (1 - 20 кВ)</t>
  </si>
  <si>
    <t>НН (до 1 кВ)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</si>
  <si>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</si>
  <si>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</si>
  <si>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</si>
  <si>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</si>
  <si>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</si>
  <si>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</si>
  <si>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</si>
  <si>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</si>
  <si>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</si>
  <si>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</si>
  <si>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</si>
  <si>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</si>
  <si>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</si>
  <si>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</si>
  <si>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Акционерное общество "МСК Энергосеть" (АО"МСК Энерго") г. Москва</t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</si>
  <si>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</si>
  <si>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Всего по сетевой организации</t>
  </si>
  <si>
    <t xml:space="preserve">УСТАНОВКА, ЗАМЕНА и (или) ЭКСПЛУАТАЦИИ ПРИБОРОВ УЧЕТА </t>
  </si>
  <si>
    <t>Плата не взимается.</t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</si>
  <si>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</si>
  <si>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</si>
  <si>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Общий срок оказания услуги (процесса): 6 месяцов.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</si>
  <si>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</si>
  <si>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</si>
  <si>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</si>
  <si>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Не позднее 3 рабочих дней с даты получения обращения потребителя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</si>
  <si>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</si>
  <si>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</si>
  <si>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</si>
  <si>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</si>
  <si>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</si>
  <si>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</si>
  <si>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</si>
  <si>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</si>
  <si>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</si>
  <si>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</si>
  <si>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</si>
  <si>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</si>
  <si>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</si>
  <si>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</si>
  <si>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</si>
  <si>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</si>
  <si>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</si>
  <si>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</si>
  <si>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 xml:space="preserve">Условия оказания услуги (процесса) &lt;2&gt;: Наличие обращения заявителя, если заявитель присоединен к сетям АО «МСК Энерго». В соответствии с требованиями действующего законодательства. 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</si>
  <si>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</si>
  <si>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</si>
  <si>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 xml:space="preserve">за предоставление услуги плата не взимается. </t>
  </si>
  <si>
    <t>Условия оказания услуги (процесса) &lt;2&gt;: заявитель – потребитель или сетевая организация, присоединенные к сетям АО «ОЭК», заявитель – гарантирующий поставщик (энергосбытовая организация), потребители которых присоединены к сетям АО «ОЭК»; наличие обращения заявителя.</t>
  </si>
  <si>
    <t>Результат оказания услуги (процесса):  допуск уполномоченных представителей заявителя в пункты контроля и учета количества и качества электрической энергии на объектах АО «ОЭК».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</si>
  <si>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</si>
  <si>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</si>
  <si>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>Заявитель направляет письмо о допуске в пункты контроля и учета количества и качества электрической энергии на объектах АО «ОЭК», в котором указывается:                                                             - цель командировки;
- список уполномоченных лиц, которым необходимо будет предоставить доступ на объекты АО «ОЭК». В случае выполнения работ с приборами контроля и учета количества и качества электрической энергии данные лица должны иметь удостоверение о проверки знаний норм и правил работы в электроустановка с отметкой о группе по электробезопасности;
- предполагаемые дата и время допуска.</t>
  </si>
  <si>
    <t>Запрос предоставляется письменной форме.</t>
  </si>
  <si>
    <t>Не позднее 1 рабочего дня со дня получения запроса.</t>
  </si>
  <si>
    <t>Пункт 168 Основных положений функционирования розничных рынков электрической энергии, утвержденных Постановлением Правительства РФ от 4 мая 2012 г. № 442. Пункт 15 Правил недискриминационного доступа к услугам по передаче электрической энергии и оказания этих услуг, утвержденных Постановлением Правительства РФ от 27 декабря 2004 г. №861. Пункт 46 правил по охране труда при эксплуатации электроустановок (далее – ПОТЭЭ).</t>
  </si>
  <si>
    <t xml:space="preserve">Рассмотрение запроса подготовка ответа. </t>
  </si>
  <si>
    <t xml:space="preserve">Сетевая организация рассматривает запрос и, в случае невозможности допуска в указанное в запросе время, направляет заявителю ответ с предложением иной даты и времени предоставления допуска.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</si>
  <si>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</si>
  <si>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В течение 5 рабочих дней со дня регистрации запроса. </t>
  </si>
  <si>
    <t>Пункт 41 Единых стандартов качества обслуживания сетевыми организациями потребителей услуг сетевых организаций, утвержденных приказом министерства энергетики РФ от 15.04.2014 г. № 186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</si>
  <si>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</si>
  <si>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</si>
  <si>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</si>
  <si>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</si>
  <si>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Пункт 46 ПОТЭЭ РФ</t>
  </si>
  <si>
    <t>Направление
заявителем заявки
в сетевую
организацию.</t>
  </si>
  <si>
    <t xml:space="preserve">Пункты 5-7 Порядка
заключения и
существенные условия
договора,
регулирующего условия
установки, замены и
(или) эксплуатации
приборов учета
используемых
энергетических
ресурсов,
утвержденного
Приказом Минэнерго
России от 07.04.2010 №
149 </t>
  </si>
  <si>
    <t>Не позднее 3
рабочих дней с
даты получения
обращения
потребителя.</t>
  </si>
  <si>
    <t>Заявка направляется
в письменной форме.</t>
  </si>
  <si>
    <t xml:space="preserve">Заявка потребителя
должна содержать:
1) сведения,
подтверждающие
присоединение к сетям
АО «МСК Энерго»;
2) полное и сокращенное
наименование заявителя
- юридического лица,
фамилию, имя, отчество
заявителя -
индивидуального
предпринимателя, место
нахождения (место
жительства), почтовый
адрес, а также при
наличии телефоны, адрес
электронной почты;
сведения об объекте,
подлежащем оснащению
или замене прибора
учета, сведения о
местонахождении
прибора учета, его
технических
характеристиках.
</t>
  </si>
  <si>
    <t>Рассмотрение
заявки и проверка
комплектности
документов.</t>
  </si>
  <si>
    <t>После получения заявки
сетевая организация
проверяет комплектность
документов и, при
отсутствии в заявке
необходимых сведений, а
также при отсутствии
документов,
предусмотренных пунктом
1, сетевая организация
уведомляет об этом
заявителя.</t>
  </si>
  <si>
    <t>Осмотр объекта
заявителя.</t>
  </si>
  <si>
    <t>Осмотр объекта
представителями
сетевой
организации.</t>
  </si>
  <si>
    <t>С целью проверки наличия
технической возможности
установки, замены и (или)
эксплуатации прибора
учета сетевая организация
осуществляет выезд на
объект и производит
осмотр объекта. О
планируемой дате осмотра
сетевая организация
информирует заявителя.
Заявитель обязан
предоставить доступ к
объекту (прибору учета)
для их осмотра. В случае
невозможности
предоставления сетевой
организации в
определенный ею срок
доступа к объекту (прибору
учета) заявитель должен
предложить иной срок для
осмотра.</t>
  </si>
  <si>
    <t>Пункт 151 Основных
положений
функционирования
розничных рынков
электрической
энергии,
утвержденных
Постановлением
Правительства РФ
от 4 мая 2012 г. №
442.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</si>
  <si>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</t>
  </si>
  <si>
    <t>В течение 3 рабочих дней со дня получения заявки.</t>
  </si>
  <si>
    <t>Пункт 9 порядка
заключения и
существенные условия
договора, регулирующего
условия установки,
замены и (или)
эксплуатации приборов
учета используемых
энергетических ресурсов,
утвержденного Приказом
Минэнерго России от
07.04.2010 № 149</t>
  </si>
  <si>
    <t xml:space="preserve">Уведомление о
необходимости
предоставления
недостающих
сведений/документов
или выполнение работ
по этапу 3 (в случае
соответствия заявки
требованиям,
указанным в этапе 1)
</t>
  </si>
  <si>
    <t>В течение 10
рабочих дней со
дня получения
полного
комплекта
документов по
этапу 1.</t>
  </si>
  <si>
    <t>Проведение работ
по установке,
замене и (или)
эксплуатации
прибора учета.</t>
  </si>
  <si>
    <t>Оказание сетевой
организацией услуг по
установке, замене и (или)
эксплуатации прибора
учета.</t>
  </si>
  <si>
    <t>Услуги
предоставляются на
объекте заявителя.</t>
  </si>
  <si>
    <t>Не позднее 6
месяцев с даты
получения
обращения
потребителя.</t>
  </si>
  <si>
    <t>ЦОК</t>
  </si>
  <si>
    <t>г. Москва, Мукомольный пр-д, д. 2а</t>
  </si>
  <si>
    <t>1. Прием обращений граждан;                2. Выдача документов и ответов по обращениям;      3. Консультация устн.; 4.Оформление услуг согласно перечню</t>
  </si>
  <si>
    <t>М-00138</t>
  </si>
  <si>
    <t>М-01747</t>
  </si>
  <si>
    <t>М-03740</t>
  </si>
  <si>
    <t xml:space="preserve"> 18:29:40</t>
  </si>
  <si>
    <t>М-06670</t>
  </si>
  <si>
    <t>Л-07490</t>
  </si>
  <si>
    <t>К-08566</t>
  </si>
  <si>
    <t>М-09532</t>
  </si>
  <si>
    <t>М-10174</t>
  </si>
  <si>
    <t xml:space="preserve"> 14:23:08</t>
  </si>
  <si>
    <t>М-11553</t>
  </si>
  <si>
    <t>М-12548</t>
  </si>
  <si>
    <t>Ю-12837</t>
  </si>
  <si>
    <t>М-14176</t>
  </si>
  <si>
    <t>М-14422</t>
  </si>
  <si>
    <t>М-15112</t>
  </si>
  <si>
    <t>М-15562</t>
  </si>
  <si>
    <t>Ю-16195</t>
  </si>
  <si>
    <t>М-16419</t>
  </si>
  <si>
    <t>Ю-16771</t>
  </si>
  <si>
    <t>М-17038</t>
  </si>
  <si>
    <t>Ю-17200</t>
  </si>
  <si>
    <t>М-17778</t>
  </si>
  <si>
    <t>М-18233</t>
  </si>
  <si>
    <t>М-18656</t>
  </si>
  <si>
    <t>М-19442</t>
  </si>
  <si>
    <t xml:space="preserve"> 14:14:43</t>
  </si>
  <si>
    <t>М-19089</t>
  </si>
  <si>
    <t xml:space="preserve">          Акционерное общество "МСК Энергосеть" (АО"МСК Энерго") за 2023 год</t>
  </si>
  <si>
    <r>
      <t xml:space="preserve">Круг заявителей &lt;1&gt;: </t>
    </r>
    <r>
      <rPr>
        <sz val="11"/>
        <color theme="1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</si>
  <si>
    <t>Размер платы за предоставление услуги (процесса) и основание ее взимания: Плата не взимается.</t>
  </si>
  <si>
    <r>
      <t xml:space="preserve">Круг заявителей &lt;1&gt;: </t>
    </r>
    <r>
      <rPr>
        <sz val="11"/>
        <rFont val="Calibri"/>
        <family val="2"/>
        <charset val="204"/>
        <scheme val="minor"/>
      </rPr>
      <t xml:space="preserve">Юридические и физические лица, индивидуальные предприниматели. 
 </t>
    </r>
  </si>
  <si>
    <r>
      <rPr>
        <b/>
        <sz val="11"/>
        <color theme="1"/>
        <rFont val="Times New Roman"/>
        <family val="1"/>
        <charset val="204"/>
      </rPr>
      <t>Приложение № 7</t>
    </r>
    <r>
      <rPr>
        <sz val="11"/>
        <color theme="1"/>
        <rFont val="Times New Roman"/>
        <family val="1"/>
        <charset val="204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</si>
  <si>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Times New Roman"/>
        <family val="1"/>
        <charset val="204"/>
      </rPr>
      <t xml:space="preserve">Акционерное общество "МСК Энергосеть" (АО"МСК Энерго") за 2023 </t>
    </r>
    <r>
      <rPr>
        <sz val="11"/>
        <color theme="1"/>
        <rFont val="Times New Roman"/>
        <family val="1"/>
        <charset val="204"/>
      </rPr>
      <t xml:space="preserve"> год
</t>
    </r>
    <r>
      <rPr>
        <sz val="8"/>
        <color theme="1"/>
        <rFont val="Times New Roman"/>
        <family val="1"/>
        <charset val="204"/>
      </rPr>
      <t xml:space="preserve"> (наименование сетевой организации)</t>
    </r>
  </si>
  <si>
    <r>
      <t>Показатель средней продолжительности прекращений передачи электрической энергии (</t>
    </r>
    <r>
      <rPr>
        <b/>
        <i/>
        <sz val="11"/>
        <color theme="1"/>
        <rFont val="Times New Roman"/>
        <family val="1"/>
        <charset val="204"/>
      </rPr>
      <t>П</t>
    </r>
    <r>
      <rPr>
        <b/>
        <i/>
        <vertAlign val="subscript"/>
        <sz val="11"/>
        <color theme="1"/>
        <rFont val="Times New Roman"/>
        <family val="1"/>
        <charset val="204"/>
      </rPr>
      <t>saidi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</si>
  <si>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Times New Roman"/>
        <family val="1"/>
        <charset val="204"/>
      </rPr>
      <t>П</t>
    </r>
    <r>
      <rPr>
        <b/>
        <i/>
        <vertAlign val="subscript"/>
        <sz val="11"/>
        <color theme="1"/>
        <rFont val="Times New Roman"/>
        <family val="1"/>
        <charset val="204"/>
      </rPr>
      <t>saifi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</si>
  <si>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b/>
        <i/>
        <vertAlign val="subscript"/>
        <sz val="11"/>
        <color theme="1"/>
        <rFont val="Times New Roman"/>
        <family val="1"/>
        <charset val="204"/>
      </rPr>
      <t>saidi, План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</si>
  <si>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b/>
        <i/>
        <vertAlign val="subscript"/>
        <sz val="11"/>
        <color theme="1"/>
        <rFont val="Times New Roman"/>
        <family val="1"/>
        <charset val="204"/>
      </rPr>
      <t>saifi, План</t>
    </r>
    <r>
      <rPr>
        <b/>
        <sz val="11"/>
        <color theme="1"/>
        <rFont val="Times New Roman"/>
        <family val="1"/>
        <charset val="204"/>
      </rPr>
      <t>)</t>
    </r>
  </si>
  <si>
    <r>
      <t xml:space="preserve">1.3. Информация об объектах элекросетевого хозяйства сетевой организации
          </t>
    </r>
    <r>
      <rPr>
        <u/>
        <sz val="11"/>
        <color theme="1"/>
        <rFont val="Times New Roman"/>
        <family val="1"/>
        <charset val="204"/>
      </rPr>
      <t>Акционерное общество "МСК Энергосеть" (АО "МСК Энерго")</t>
    </r>
    <r>
      <rPr>
        <sz val="11"/>
        <color theme="1"/>
        <rFont val="Times New Roman"/>
        <family val="1"/>
        <charset val="204"/>
      </rPr>
      <t xml:space="preserve"> за 20</t>
    </r>
    <r>
      <rPr>
        <b/>
        <i/>
        <u/>
        <sz val="11"/>
        <color theme="1"/>
        <rFont val="Times New Roman"/>
        <family val="1"/>
        <charset val="204"/>
      </rPr>
      <t xml:space="preserve">23 </t>
    </r>
    <r>
      <rPr>
        <sz val="11"/>
        <color theme="1"/>
        <rFont val="Times New Roman"/>
        <family val="1"/>
        <charset val="204"/>
      </rPr>
      <t xml:space="preserve"> год
</t>
    </r>
    <r>
      <rPr>
        <sz val="8"/>
        <color theme="1"/>
        <rFont val="Times New Roman"/>
        <family val="1"/>
        <charset val="204"/>
      </rPr>
      <t xml:space="preserve"> (наименование сетевой организации)</t>
    </r>
  </si>
  <si>
    <t>Динамина изменения количества потребителей (%)</t>
  </si>
  <si>
    <t>Количество потребителей</t>
  </si>
  <si>
    <t>Уровень напряжения</t>
  </si>
  <si>
    <t>Юр. Лица</t>
  </si>
  <si>
    <t>Физ. Лица (МКД + частные домовладения)</t>
  </si>
  <si>
    <t>-</t>
  </si>
  <si>
    <t xml:space="preserve"> СН2</t>
  </si>
  <si>
    <t>Динамика изменения количества приборов учета (%)</t>
  </si>
  <si>
    <t>Оборудованные приборами учета</t>
  </si>
  <si>
    <t>1.1. Количество потребителей по сетям АО "МСК Энерго" по г. Москва</t>
  </si>
  <si>
    <t>1.2. Количество точек поставки учета по сетям АО "МСК Энерго" по г. Москва</t>
  </si>
  <si>
    <t>1.4. Информация об износе ОС</t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</si>
  <si>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Times New Roman"/>
        <family val="1"/>
        <charset val="204"/>
      </rPr>
      <t xml:space="preserve"> Акционерное общество "МСК Энергосеть" (АО"МСК Энерго") за 2023</t>
    </r>
    <r>
      <rPr>
        <sz val="11"/>
        <color theme="1"/>
        <rFont val="Times New Roman"/>
        <family val="1"/>
        <charset val="204"/>
      </rPr>
      <t xml:space="preserve"> год
</t>
    </r>
    <r>
      <rPr>
        <sz val="8"/>
        <color theme="1"/>
        <rFont val="Times New Roman"/>
        <family val="1"/>
        <charset val="204"/>
      </rPr>
      <t xml:space="preserve"> (наименование сетевой организации)</t>
    </r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</si>
  <si>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Times New Roman"/>
        <family val="1"/>
        <charset val="204"/>
      </rPr>
      <t>Пsaidi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</si>
  <si>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Times New Roman"/>
        <family val="1"/>
        <charset val="204"/>
      </rPr>
      <t>Пsaifi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</si>
  <si>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Times New Roman"/>
        <family val="1"/>
        <charset val="204"/>
      </rPr>
      <t>Пsaidi, План</t>
    </r>
    <r>
      <rPr>
        <b/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</si>
  <si>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Times New Roman"/>
        <family val="1"/>
        <charset val="204"/>
      </rPr>
      <t>Пsaifi, План</t>
    </r>
    <r>
      <rPr>
        <b/>
        <sz val="11"/>
        <color theme="1"/>
        <rFont val="Times New Roman"/>
        <family val="1"/>
        <charset val="204"/>
      </rPr>
      <t>)</t>
    </r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</si>
  <si>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</si>
  <si>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</si>
  <si>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4.2 Информация о деятельности офисов обслуживания потребителей.</t>
  </si>
  <si>
    <t>4.3. Информация о заочном обслуживании потребителей посредством телефонной связи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</si>
  <si>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</si>
  <si>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Мощность энергопринимающих устройств заявителя, кВт</t>
  </si>
  <si>
    <t>150*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</si>
  <si>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</si>
  <si>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</si>
  <si>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</si>
  <si>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</si>
  <si>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</si>
  <si>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</si>
  <si>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</si>
  <si>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</si>
  <si>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</si>
  <si>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</si>
  <si>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</si>
  <si>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нет тех. возможности</t>
  </si>
  <si>
    <t>*Примечание: Стоимость не учитывает абзац 8 пункта 17 ПП РФ №861 - 
"В случае подачи заявки юридическим лицом или индивидуальным предпринимателем в целях технологического присоединения объектов микрогенерации, а также одновременного технологического присоединения объектов микрогенерации и энергопринимающих устройств максимальной мощностью не более 150 кВт (с учетом ранее присоединенных в данной точке присоединения энергопринимающих устройств), присоединяемых по третьей категории надежности к объектам электросетевого хозяйства сетевой организации на уровне напряжения 0,4 кВ и ниже, при условии, что расстояние от этих энергопринимающих устройств и (или) объектов микрогенерации до существующих объектов электросетевого хозяйства сетевых организаций составляет не более 200 метров в городах и поселках городского типа и не более 300 метров в сельской местности, в состав платы за технологическое присоединение энергопринимающих устройств не включаются расходы, связанные со строительством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электроэнергетики, а стоимость мероприятий по технологическому присоединению объектов микрогенерации определяется в размере минимального из следующих значений:
стоимость мероприятий по технологическому присоединению, рассчитанная с применением стандартизированных тарифных ставок;"</t>
  </si>
  <si>
    <t xml:space="preserve">с 01.07.2024 года </t>
  </si>
  <si>
    <t>с 01.01.2024 по 30.06.2024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</si>
</sst>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ourier New"/>
      <family val="3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vertAlign val="subscript"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</cellStyleXfs>
  <cellXfs count="179">
    <xf numFmtId="0" fontId="0" fillId="0" borderId="0" xfId="0"/>
    <xf numFmtId="0" fontId="6" fillId="0" borderId="0" xfId="0" applyFont="1" applyAlignment="1">
      <alignment horizontal="justify" vertical="center"/>
    </xf>
    <xf numFmtId="0" fontId="7" fillId="0" borderId="0" xfId="1" applyAlignment="1">
      <alignment horizontal="justify" vertical="center"/>
    </xf>
    <xf numFmtId="0" fontId="8" fillId="0" borderId="0" xfId="2" applyFont="1" applyFill="1" applyBorder="1" applyAlignment="1"/>
    <xf numFmtId="0" fontId="8" fillId="0" borderId="1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 textRotation="90"/>
    </xf>
    <xf numFmtId="0" fontId="10" fillId="0" borderId="1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3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16" fontId="8" fillId="0" borderId="9" xfId="2" applyNumberFormat="1" applyFont="1" applyFill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0" fontId="19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Fill="1" applyBorder="1"/>
    <xf numFmtId="10" fontId="19" fillId="0" borderId="0" xfId="0" applyNumberFormat="1" applyFont="1"/>
    <xf numFmtId="0" fontId="18" fillId="0" borderId="17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5" fillId="0" borderId="18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49" fontId="15" fillId="0" borderId="0" xfId="0" applyNumberFormat="1" applyFont="1"/>
    <xf numFmtId="0" fontId="15" fillId="0" borderId="0" xfId="3" applyFont="1"/>
    <xf numFmtId="0" fontId="23" fillId="0" borderId="1" xfId="3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/>
    </xf>
    <xf numFmtId="0" fontId="18" fillId="0" borderId="1" xfId="3" applyFont="1" applyBorder="1" applyAlignment="1">
      <alignment horizontal="center" vertical="center"/>
    </xf>
    <xf numFmtId="1" fontId="18" fillId="0" borderId="1" xfId="3" applyNumberFormat="1" applyFont="1" applyBorder="1" applyAlignment="1">
      <alignment horizontal="center" vertical="center"/>
    </xf>
    <xf numFmtId="3" fontId="18" fillId="0" borderId="1" xfId="3" applyNumberFormat="1" applyFont="1" applyBorder="1" applyAlignment="1">
      <alignment horizontal="center" vertical="center"/>
    </xf>
    <xf numFmtId="4" fontId="23" fillId="0" borderId="1" xfId="3" applyNumberFormat="1" applyFont="1" applyBorder="1" applyAlignment="1">
      <alignment horizontal="center"/>
    </xf>
    <xf numFmtId="4" fontId="15" fillId="0" borderId="0" xfId="3" applyNumberFormat="1" applyFont="1" applyAlignment="1">
      <alignment horizontal="center"/>
    </xf>
    <xf numFmtId="4" fontId="15" fillId="0" borderId="0" xfId="3" applyNumberFormat="1" applyFont="1"/>
    <xf numFmtId="0" fontId="18" fillId="0" borderId="1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2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18" fillId="0" borderId="0" xfId="0" applyFont="1"/>
    <xf numFmtId="0" fontId="15" fillId="0" borderId="0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2" applyFont="1"/>
    <xf numFmtId="0" fontId="15" fillId="0" borderId="0" xfId="0" applyFont="1" applyAlignment="1">
      <alignment horizontal="justify" vertical="center"/>
    </xf>
    <xf numFmtId="0" fontId="15" fillId="0" borderId="0" xfId="2" applyFont="1" applyFill="1" applyBorder="1"/>
    <xf numFmtId="0" fontId="15" fillId="0" borderId="0" xfId="2" applyFont="1" applyFill="1"/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0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justify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2" borderId="0" xfId="0" applyFont="1" applyFill="1"/>
    <xf numFmtId="16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0" fontId="18" fillId="0" borderId="1" xfId="0" applyFont="1" applyBorder="1"/>
    <xf numFmtId="165" fontId="15" fillId="2" borderId="1" xfId="0" applyNumberFormat="1" applyFont="1" applyFill="1" applyBorder="1" applyAlignment="1">
      <alignment vertical="center" wrapText="1"/>
    </xf>
    <xf numFmtId="21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/>
    <xf numFmtId="21" fontId="15" fillId="2" borderId="1" xfId="0" applyNumberFormat="1" applyFont="1" applyFill="1" applyBorder="1"/>
    <xf numFmtId="165" fontId="15" fillId="2" borderId="1" xfId="0" applyNumberFormat="1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0" xfId="0" applyFont="1" applyFill="1"/>
    <xf numFmtId="0" fontId="19" fillId="0" borderId="0" xfId="0" applyFont="1" applyFill="1"/>
    <xf numFmtId="0" fontId="18" fillId="0" borderId="1" xfId="3" applyFont="1" applyFill="1" applyBorder="1" applyAlignment="1">
      <alignment horizontal="center" vertical="center"/>
    </xf>
    <xf numFmtId="3" fontId="18" fillId="0" borderId="1" xfId="3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15" fillId="0" borderId="1" xfId="0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3" fillId="0" borderId="22" xfId="3" applyFont="1" applyBorder="1" applyAlignment="1">
      <alignment horizontal="center" vertical="center" wrapText="1"/>
    </xf>
    <xf numFmtId="0" fontId="23" fillId="0" borderId="23" xfId="3" applyFont="1" applyBorder="1" applyAlignment="1">
      <alignment horizontal="center" vertical="center" wrapText="1"/>
    </xf>
    <xf numFmtId="0" fontId="23" fillId="0" borderId="20" xfId="3" applyFont="1" applyBorder="1" applyAlignment="1">
      <alignment horizontal="center" vertical="center" wrapText="1"/>
    </xf>
    <xf numFmtId="0" fontId="23" fillId="0" borderId="21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/>
    </xf>
    <xf numFmtId="0" fontId="23" fillId="0" borderId="17" xfId="3" applyFont="1" applyBorder="1" applyAlignment="1">
      <alignment horizontal="center" vertical="center"/>
    </xf>
    <xf numFmtId="0" fontId="23" fillId="0" borderId="18" xfId="3" applyFont="1" applyBorder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4" fontId="23" fillId="0" borderId="1" xfId="3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righ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8" fillId="0" borderId="6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3" fontId="9" fillId="0" borderId="1" xfId="2" applyNumberFormat="1" applyFont="1" applyFill="1" applyBorder="1" applyAlignment="1">
      <alignment horizontal="center" vertical="center" wrapText="1"/>
    </xf>
    <xf numFmtId="9" fontId="9" fillId="0" borderId="1" xfId="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abSelected="1" zoomScale="90" zoomScaleNormal="90" workbookViewId="0">
      <selection activeCell="D10" sqref="D10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20" t="s">
        <v>24</v>
      </c>
    </row>
    <row r="3" spans="4:8" x14ac:dyDescent="0.25">
      <c r="H3" s="20" t="s">
        <v>25</v>
      </c>
    </row>
    <row r="4" spans="4:8" x14ac:dyDescent="0.25">
      <c r="H4" s="20" t="s">
        <v>26</v>
      </c>
    </row>
    <row r="5" spans="4:8" x14ac:dyDescent="0.25">
      <c r="H5" s="20" t="s">
        <v>27</v>
      </c>
    </row>
    <row r="6" spans="4:8" x14ac:dyDescent="0.25">
      <c r="H6" s="21"/>
    </row>
    <row r="7" spans="4:8" x14ac:dyDescent="0.25">
      <c r="D7" s="1" t="s">
        <v>28</v>
      </c>
      <c r="H7" s="1"/>
    </row>
    <row r="8" spans="4:8" x14ac:dyDescent="0.25">
      <c r="D8" s="22" t="s">
        <v>253</v>
      </c>
      <c r="H8" s="117"/>
    </row>
    <row r="9" spans="4:8" x14ac:dyDescent="0.25">
      <c r="D9" s="1" t="s">
        <v>29</v>
      </c>
      <c r="H9" s="117"/>
    </row>
    <row r="10" spans="4:8" x14ac:dyDescent="0.25">
      <c r="D10" s="1"/>
      <c r="H10" s="1"/>
    </row>
    <row r="11" spans="4:8" ht="37.5" customHeight="1" x14ac:dyDescent="0.25">
      <c r="D11" s="1" t="s">
        <v>354</v>
      </c>
      <c r="H11" s="2"/>
    </row>
    <row r="12" spans="4:8" ht="27" x14ac:dyDescent="0.25">
      <c r="D12" s="1" t="s">
        <v>355</v>
      </c>
      <c r="H12" s="1"/>
    </row>
    <row r="13" spans="4:8" hidden="1" x14ac:dyDescent="0.25">
      <c r="D13" s="1"/>
      <c r="H13" s="1"/>
    </row>
    <row r="14" spans="4:8" ht="27" x14ac:dyDescent="0.25">
      <c r="D14" s="1" t="s">
        <v>255</v>
      </c>
      <c r="H14" s="2"/>
    </row>
    <row r="15" spans="4:8" ht="27" x14ac:dyDescent="0.25">
      <c r="D15" s="1" t="s">
        <v>256</v>
      </c>
      <c r="H15" s="1"/>
    </row>
    <row r="16" spans="4:8" x14ac:dyDescent="0.25">
      <c r="D16" s="1" t="s">
        <v>257</v>
      </c>
      <c r="H16" s="1"/>
    </row>
    <row r="17" spans="3:8" x14ac:dyDescent="0.25">
      <c r="D17" s="1"/>
      <c r="H17" s="1"/>
    </row>
    <row r="18" spans="3:8" x14ac:dyDescent="0.25">
      <c r="D18" s="1" t="s">
        <v>31</v>
      </c>
      <c r="H18" s="1"/>
    </row>
    <row r="20" spans="3:8" ht="30" x14ac:dyDescent="0.25">
      <c r="C20" s="26" t="s">
        <v>18</v>
      </c>
      <c r="D20" s="26" t="s">
        <v>19</v>
      </c>
      <c r="E20" s="26" t="s">
        <v>20</v>
      </c>
      <c r="F20" s="26" t="s">
        <v>21</v>
      </c>
      <c r="G20" s="26" t="s">
        <v>22</v>
      </c>
      <c r="H20" s="26" t="s">
        <v>23</v>
      </c>
    </row>
    <row r="21" spans="3:8" ht="304.5" customHeight="1" x14ac:dyDescent="0.25">
      <c r="C21" s="26">
        <v>1</v>
      </c>
      <c r="D21" s="26" t="s">
        <v>258</v>
      </c>
      <c r="E21" s="26" t="s">
        <v>259</v>
      </c>
      <c r="F21" s="26" t="s">
        <v>260</v>
      </c>
      <c r="G21" s="26" t="s">
        <v>261</v>
      </c>
      <c r="H21" s="26" t="s">
        <v>262</v>
      </c>
    </row>
    <row r="22" spans="3:8" ht="213" customHeight="1" x14ac:dyDescent="0.25">
      <c r="C22" s="26">
        <v>2</v>
      </c>
      <c r="D22" s="26" t="s">
        <v>263</v>
      </c>
      <c r="E22" s="26" t="s">
        <v>264</v>
      </c>
      <c r="F22" s="26" t="s">
        <v>265</v>
      </c>
      <c r="G22" s="26" t="s">
        <v>266</v>
      </c>
      <c r="H22" s="26" t="s">
        <v>267</v>
      </c>
    </row>
    <row r="23" spans="3:8" ht="301.5" customHeight="1" x14ac:dyDescent="0.25">
      <c r="C23" s="26">
        <v>3</v>
      </c>
      <c r="D23" s="26" t="s">
        <v>268</v>
      </c>
      <c r="E23" s="26" t="s">
        <v>269</v>
      </c>
      <c r="F23" s="26" t="s">
        <v>270</v>
      </c>
      <c r="G23" s="26" t="s">
        <v>271</v>
      </c>
      <c r="H23" s="26" t="s">
        <v>272</v>
      </c>
    </row>
    <row r="24" spans="3:8" ht="180" x14ac:dyDescent="0.25">
      <c r="C24" s="26">
        <v>4</v>
      </c>
      <c r="D24" s="26" t="s">
        <v>273</v>
      </c>
      <c r="E24" s="26" t="s">
        <v>274</v>
      </c>
      <c r="F24" s="26" t="s">
        <v>275</v>
      </c>
      <c r="G24" s="26" t="s">
        <v>276</v>
      </c>
      <c r="H24" s="26" t="s">
        <v>277</v>
      </c>
    </row>
    <row r="25" spans="3:8" x14ac:dyDescent="0.25">
      <c r="D25" t="s">
        <v>278</v>
      </c>
      <c r="E25" t="s">
        <v>278</v>
      </c>
      <c r="H25" t="s">
        <v>278</v>
      </c>
    </row>
    <row r="26" spans="3:8" x14ac:dyDescent="0.25">
      <c r="H26" t="s">
        <v>278</v>
      </c>
    </row>
    <row r="27" spans="3:8" x14ac:dyDescent="0.25">
      <c r="D27" t="s">
        <v>279</v>
      </c>
    </row>
    <row r="28" spans="3:8" x14ac:dyDescent="0.25">
      <c r="D28" s="24"/>
    </row>
    <row r="29" spans="3:8" x14ac:dyDescent="0.25">
      <c r="D29" s="24" t="s">
        <v>32</v>
      </c>
    </row>
    <row r="30" spans="3:8" x14ac:dyDescent="0.25">
      <c r="D30" s="24" t="s">
        <v>33</v>
      </c>
    </row>
    <row r="31" spans="3:8" ht="45" x14ac:dyDescent="0.25">
      <c r="D31" s="24" t="s">
        <v>34</v>
      </c>
    </row>
    <row r="32" spans="3:8" ht="75" x14ac:dyDescent="0.25">
      <c r="D32" s="24" t="s">
        <v>35</v>
      </c>
    </row>
    <row r="33" spans="4:4" x14ac:dyDescent="0.25">
      <c r="D33" s="2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B3" sqref="B3"/>
    </sheetView>
  </sheetViews>
  <sheetFormatPr defaultRowHeight="15" x14ac:dyDescent="0.25"/>
  <cols>
    <col min="1" max="16384" width="9.140625" style="31"/>
  </cols>
  <sheetData>
    <row r="3" spans="3:14" x14ac:dyDescent="0.25">
      <c r="C3" s="150" t="s">
        <v>198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5" spans="3:14" ht="103.5" customHeight="1" x14ac:dyDescent="0.25">
      <c r="C5" s="131" t="s">
        <v>61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8" spans="3:14" ht="41.25" customHeight="1" x14ac:dyDescent="0.25">
      <c r="C8" s="131" t="s">
        <v>200</v>
      </c>
      <c r="D8" s="131"/>
      <c r="E8" s="131"/>
      <c r="F8" s="131"/>
      <c r="G8" s="131"/>
      <c r="H8" s="151"/>
      <c r="I8" s="131"/>
      <c r="J8" s="131"/>
      <c r="K8" s="131"/>
      <c r="L8" s="131"/>
      <c r="M8" s="131"/>
      <c r="N8" s="131"/>
    </row>
    <row r="9" spans="3:14" ht="21.75" customHeight="1" x14ac:dyDescent="0.25">
      <c r="C9" s="73" t="s">
        <v>195</v>
      </c>
      <c r="D9" s="143" t="s">
        <v>196</v>
      </c>
      <c r="E9" s="143"/>
      <c r="F9" s="143"/>
      <c r="G9" s="143"/>
      <c r="H9" s="152"/>
      <c r="I9" s="143"/>
      <c r="J9" s="143"/>
      <c r="K9" s="143"/>
      <c r="L9" s="143"/>
      <c r="M9" s="143"/>
      <c r="N9" s="143"/>
    </row>
    <row r="10" spans="3:14" ht="16.5" customHeight="1" x14ac:dyDescent="0.25">
      <c r="C10" s="84">
        <v>1</v>
      </c>
      <c r="D10" s="154" t="s">
        <v>202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6"/>
    </row>
    <row r="11" spans="3:14" ht="16.5" customHeight="1" x14ac:dyDescent="0.25">
      <c r="C11" s="84">
        <v>2</v>
      </c>
      <c r="D11" s="153" t="s">
        <v>199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  <row r="12" spans="3:14" ht="34.5" customHeight="1" x14ac:dyDescent="0.25">
      <c r="C12" s="84">
        <v>3</v>
      </c>
      <c r="D12" s="153" t="s">
        <v>201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</row>
    <row r="13" spans="3:14" x14ac:dyDescent="0.25">
      <c r="C13" s="84">
        <v>4</v>
      </c>
      <c r="D13" s="153" t="s">
        <v>203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</row>
    <row r="14" spans="3:14" x14ac:dyDescent="0.25"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</row>
    <row r="16" spans="3:14" ht="34.5" customHeight="1" x14ac:dyDescent="0.25">
      <c r="C16" s="131" t="s">
        <v>62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</sheetData>
  <mergeCells count="9">
    <mergeCell ref="C5:N5"/>
    <mergeCell ref="C3:N3"/>
    <mergeCell ref="C8:N8"/>
    <mergeCell ref="C16:N16"/>
    <mergeCell ref="D9:N9"/>
    <mergeCell ref="D11:N11"/>
    <mergeCell ref="D12:N12"/>
    <mergeCell ref="D10:N10"/>
    <mergeCell ref="D13:N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22"/>
  <sheetViews>
    <sheetView view="pageBreakPreview" zoomScale="85" zoomScaleNormal="100" zoomScaleSheetLayoutView="85" workbookViewId="0">
      <selection activeCell="E12" sqref="E12"/>
    </sheetView>
  </sheetViews>
  <sheetFormatPr defaultColWidth="9.140625" defaultRowHeight="15" x14ac:dyDescent="0.25"/>
  <cols>
    <col min="1" max="1" width="6" style="87" customWidth="1"/>
    <col min="2" max="2" width="37.5703125" style="87" customWidth="1"/>
    <col min="3" max="18" width="11.85546875" style="87" customWidth="1"/>
    <col min="19" max="23" width="7.5703125" style="87" customWidth="1"/>
    <col min="24" max="16384" width="9.140625" style="87"/>
  </cols>
  <sheetData>
    <row r="3" spans="1:23" x14ac:dyDescent="0.25">
      <c r="D3" s="88"/>
    </row>
    <row r="4" spans="1:23" ht="21" customHeight="1" x14ac:dyDescent="0.25">
      <c r="D4" s="131" t="s">
        <v>63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6" spans="1:23" ht="15.75" thickBot="1" x14ac:dyDescent="0.3"/>
    <row r="7" spans="1:23" s="90" customFormat="1" x14ac:dyDescent="0.25">
      <c r="A7" s="157" t="s">
        <v>36</v>
      </c>
      <c r="B7" s="159" t="s">
        <v>0</v>
      </c>
      <c r="C7" s="159" t="s">
        <v>37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61" t="s">
        <v>38</v>
      </c>
      <c r="S7" s="89"/>
      <c r="T7" s="89"/>
      <c r="U7" s="89"/>
      <c r="V7" s="89"/>
      <c r="W7" s="89"/>
    </row>
    <row r="8" spans="1:23" s="90" customFormat="1" ht="27.75" customHeight="1" x14ac:dyDescent="0.25">
      <c r="A8" s="158"/>
      <c r="B8" s="160"/>
      <c r="C8" s="163" t="s">
        <v>39</v>
      </c>
      <c r="D8" s="163"/>
      <c r="E8" s="163"/>
      <c r="F8" s="163" t="s">
        <v>40</v>
      </c>
      <c r="G8" s="163"/>
      <c r="H8" s="163"/>
      <c r="I8" s="163" t="s">
        <v>41</v>
      </c>
      <c r="J8" s="163"/>
      <c r="K8" s="163"/>
      <c r="L8" s="163" t="s">
        <v>42</v>
      </c>
      <c r="M8" s="163"/>
      <c r="N8" s="163"/>
      <c r="O8" s="163" t="s">
        <v>43</v>
      </c>
      <c r="P8" s="163"/>
      <c r="Q8" s="163"/>
      <c r="R8" s="162"/>
      <c r="S8" s="3"/>
      <c r="T8" s="3"/>
      <c r="U8" s="3"/>
      <c r="V8" s="3"/>
      <c r="W8" s="3"/>
    </row>
    <row r="9" spans="1:23" s="90" customFormat="1" ht="37.5" customHeight="1" x14ac:dyDescent="0.25">
      <c r="A9" s="158"/>
      <c r="B9" s="160"/>
      <c r="C9" s="4">
        <v>2022</v>
      </c>
      <c r="D9" s="4">
        <v>2023</v>
      </c>
      <c r="E9" s="4" t="s">
        <v>44</v>
      </c>
      <c r="F9" s="4">
        <v>2022</v>
      </c>
      <c r="G9" s="4">
        <v>2023</v>
      </c>
      <c r="H9" s="4" t="s">
        <v>44</v>
      </c>
      <c r="I9" s="4">
        <v>2022</v>
      </c>
      <c r="J9" s="4">
        <v>2023</v>
      </c>
      <c r="K9" s="4" t="s">
        <v>44</v>
      </c>
      <c r="L9" s="4">
        <v>2022</v>
      </c>
      <c r="M9" s="4">
        <v>2023</v>
      </c>
      <c r="N9" s="4" t="s">
        <v>44</v>
      </c>
      <c r="O9" s="4">
        <v>2022</v>
      </c>
      <c r="P9" s="4">
        <v>2023</v>
      </c>
      <c r="Q9" s="4" t="s">
        <v>44</v>
      </c>
      <c r="R9" s="162"/>
      <c r="S9" s="5"/>
      <c r="T9" s="6"/>
      <c r="U9" s="5"/>
      <c r="V9" s="5"/>
      <c r="W9" s="5"/>
    </row>
    <row r="10" spans="1:23" s="90" customFormat="1" ht="12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8"/>
      <c r="T10" s="9"/>
      <c r="U10" s="8"/>
      <c r="V10" s="8"/>
      <c r="W10" s="8"/>
    </row>
    <row r="11" spans="1:23" s="90" customFormat="1" ht="38.25" x14ac:dyDescent="0.25">
      <c r="A11" s="10">
        <v>1</v>
      </c>
      <c r="B11" s="11" t="s">
        <v>45</v>
      </c>
      <c r="C11" s="171">
        <v>25</v>
      </c>
      <c r="D11" s="171">
        <v>44</v>
      </c>
      <c r="E11" s="172">
        <f>D11/C11-1</f>
        <v>0.76</v>
      </c>
      <c r="F11" s="171">
        <v>148</v>
      </c>
      <c r="G11" s="171">
        <v>168</v>
      </c>
      <c r="H11" s="172">
        <f>G11/F11-1</f>
        <v>0.13513513513513509</v>
      </c>
      <c r="I11" s="171">
        <v>21</v>
      </c>
      <c r="J11" s="171">
        <v>22</v>
      </c>
      <c r="K11" s="172">
        <f>J11/I11-1</f>
        <v>4.7619047619047672E-2</v>
      </c>
      <c r="L11" s="171">
        <v>105</v>
      </c>
      <c r="M11" s="171">
        <v>62</v>
      </c>
      <c r="N11" s="172">
        <f>M11/L11-1</f>
        <v>-0.40952380952380951</v>
      </c>
      <c r="O11" s="171">
        <v>0</v>
      </c>
      <c r="P11" s="171">
        <v>0</v>
      </c>
      <c r="Q11" s="172"/>
      <c r="R11" s="171">
        <f>D11+G11+J11+M11+P11</f>
        <v>296</v>
      </c>
      <c r="S11" s="12"/>
      <c r="T11" s="12"/>
      <c r="U11" s="13"/>
      <c r="V11" s="13"/>
      <c r="W11" s="13"/>
    </row>
    <row r="12" spans="1:23" s="90" customFormat="1" ht="63.75" x14ac:dyDescent="0.25">
      <c r="A12" s="10">
        <v>2</v>
      </c>
      <c r="B12" s="11" t="s">
        <v>46</v>
      </c>
      <c r="C12" s="171">
        <v>9</v>
      </c>
      <c r="D12" s="171">
        <v>32</v>
      </c>
      <c r="E12" s="172"/>
      <c r="F12" s="171">
        <v>94</v>
      </c>
      <c r="G12" s="171">
        <v>127</v>
      </c>
      <c r="H12" s="172"/>
      <c r="I12" s="171">
        <v>12</v>
      </c>
      <c r="J12" s="171">
        <v>14</v>
      </c>
      <c r="K12" s="172"/>
      <c r="L12" s="171">
        <v>72</v>
      </c>
      <c r="M12" s="171">
        <v>37</v>
      </c>
      <c r="N12" s="172"/>
      <c r="O12" s="171">
        <v>0</v>
      </c>
      <c r="P12" s="171">
        <v>0</v>
      </c>
      <c r="Q12" s="172"/>
      <c r="R12" s="171">
        <f t="shared" ref="R12:R22" si="0">D12+G12+J12+M12+P12</f>
        <v>210</v>
      </c>
      <c r="S12" s="12"/>
      <c r="T12" s="12"/>
      <c r="U12" s="14"/>
      <c r="V12" s="14"/>
      <c r="W12" s="14"/>
    </row>
    <row r="13" spans="1:23" s="90" customFormat="1" ht="102" x14ac:dyDescent="0.25">
      <c r="A13" s="15">
        <v>3</v>
      </c>
      <c r="B13" s="16" t="s">
        <v>47</v>
      </c>
      <c r="C13" s="171">
        <v>0</v>
      </c>
      <c r="D13" s="171">
        <v>0</v>
      </c>
      <c r="E13" s="172"/>
      <c r="F13" s="171">
        <v>0</v>
      </c>
      <c r="G13" s="171">
        <v>0</v>
      </c>
      <c r="H13" s="172"/>
      <c r="I13" s="171">
        <v>0</v>
      </c>
      <c r="J13" s="171">
        <v>0</v>
      </c>
      <c r="K13" s="172"/>
      <c r="L13" s="171">
        <v>0</v>
      </c>
      <c r="M13" s="171">
        <v>0</v>
      </c>
      <c r="N13" s="172"/>
      <c r="O13" s="171">
        <v>0</v>
      </c>
      <c r="P13" s="171">
        <v>0</v>
      </c>
      <c r="Q13" s="172"/>
      <c r="R13" s="171">
        <f t="shared" si="0"/>
        <v>0</v>
      </c>
      <c r="S13" s="12"/>
      <c r="T13" s="12"/>
      <c r="U13" s="14"/>
      <c r="V13" s="14"/>
      <c r="W13" s="14"/>
    </row>
    <row r="14" spans="1:23" s="90" customFormat="1" x14ac:dyDescent="0.25">
      <c r="A14" s="17" t="s">
        <v>48</v>
      </c>
      <c r="B14" s="16" t="s">
        <v>49</v>
      </c>
      <c r="C14" s="171">
        <v>0</v>
      </c>
      <c r="D14" s="171">
        <v>0</v>
      </c>
      <c r="E14" s="172"/>
      <c r="F14" s="171">
        <v>0</v>
      </c>
      <c r="G14" s="171">
        <v>0</v>
      </c>
      <c r="H14" s="172"/>
      <c r="I14" s="171">
        <v>0</v>
      </c>
      <c r="J14" s="171">
        <v>0</v>
      </c>
      <c r="K14" s="172"/>
      <c r="L14" s="171">
        <v>0</v>
      </c>
      <c r="M14" s="171">
        <v>0</v>
      </c>
      <c r="N14" s="172"/>
      <c r="O14" s="171">
        <v>0</v>
      </c>
      <c r="P14" s="171">
        <v>0</v>
      </c>
      <c r="Q14" s="172"/>
      <c r="R14" s="171">
        <f t="shared" si="0"/>
        <v>0</v>
      </c>
      <c r="S14" s="12"/>
      <c r="T14" s="14"/>
      <c r="U14" s="14"/>
      <c r="V14" s="14"/>
      <c r="W14" s="14"/>
    </row>
    <row r="15" spans="1:23" s="90" customFormat="1" x14ac:dyDescent="0.25">
      <c r="A15" s="17" t="s">
        <v>50</v>
      </c>
      <c r="B15" s="16" t="s">
        <v>51</v>
      </c>
      <c r="C15" s="171">
        <v>0</v>
      </c>
      <c r="D15" s="171">
        <v>0</v>
      </c>
      <c r="E15" s="172"/>
      <c r="F15" s="171">
        <v>0</v>
      </c>
      <c r="G15" s="171">
        <v>0</v>
      </c>
      <c r="H15" s="172"/>
      <c r="I15" s="171">
        <v>0</v>
      </c>
      <c r="J15" s="171">
        <v>0</v>
      </c>
      <c r="K15" s="172"/>
      <c r="L15" s="171">
        <v>0</v>
      </c>
      <c r="M15" s="171">
        <v>0</v>
      </c>
      <c r="N15" s="172"/>
      <c r="O15" s="171">
        <v>0</v>
      </c>
      <c r="P15" s="171">
        <v>0</v>
      </c>
      <c r="Q15" s="172"/>
      <c r="R15" s="171">
        <f t="shared" si="0"/>
        <v>0</v>
      </c>
      <c r="S15" s="12"/>
      <c r="T15" s="14"/>
      <c r="U15" s="14"/>
      <c r="V15" s="14"/>
      <c r="W15" s="14"/>
    </row>
    <row r="16" spans="1:23" s="90" customFormat="1" ht="63.75" x14ac:dyDescent="0.25">
      <c r="A16" s="15">
        <v>4</v>
      </c>
      <c r="B16" s="16" t="s">
        <v>52</v>
      </c>
      <c r="C16" s="171">
        <v>12</v>
      </c>
      <c r="D16" s="171">
        <v>10</v>
      </c>
      <c r="E16" s="172">
        <f>D16/C16-1</f>
        <v>-0.16666666666666663</v>
      </c>
      <c r="F16" s="171">
        <v>20</v>
      </c>
      <c r="G16" s="171">
        <v>20</v>
      </c>
      <c r="H16" s="172">
        <f>G16/F16-1</f>
        <v>0</v>
      </c>
      <c r="I16" s="171">
        <v>20</v>
      </c>
      <c r="J16" s="171">
        <v>20</v>
      </c>
      <c r="K16" s="172">
        <f>J16/I16-1</f>
        <v>0</v>
      </c>
      <c r="L16" s="171">
        <v>20</v>
      </c>
      <c r="M16" s="171">
        <v>20</v>
      </c>
      <c r="N16" s="172">
        <f>M16/L16-1</f>
        <v>0</v>
      </c>
      <c r="O16" s="171">
        <v>0</v>
      </c>
      <c r="P16" s="171">
        <v>0</v>
      </c>
      <c r="Q16" s="172"/>
      <c r="R16" s="171">
        <f t="shared" si="0"/>
        <v>70</v>
      </c>
      <c r="S16" s="12"/>
      <c r="T16" s="14"/>
      <c r="U16" s="14"/>
      <c r="V16" s="14"/>
      <c r="W16" s="14"/>
    </row>
    <row r="17" spans="1:23" s="90" customFormat="1" ht="51" x14ac:dyDescent="0.25">
      <c r="A17" s="15">
        <v>5</v>
      </c>
      <c r="B17" s="16" t="s">
        <v>53</v>
      </c>
      <c r="C17" s="171">
        <v>19</v>
      </c>
      <c r="D17" s="171">
        <v>21</v>
      </c>
      <c r="E17" s="172">
        <f>D17/C17-1</f>
        <v>0.10526315789473695</v>
      </c>
      <c r="F17" s="171">
        <v>85</v>
      </c>
      <c r="G17" s="171">
        <v>123</v>
      </c>
      <c r="H17" s="172">
        <f>G17/F17-1</f>
        <v>0.44705882352941173</v>
      </c>
      <c r="I17" s="171">
        <v>8</v>
      </c>
      <c r="J17" s="171">
        <v>8</v>
      </c>
      <c r="K17" s="172">
        <f>J17/I17-1</f>
        <v>0</v>
      </c>
      <c r="L17" s="171">
        <v>53</v>
      </c>
      <c r="M17" s="171">
        <v>32</v>
      </c>
      <c r="N17" s="172">
        <f>M17/L17-1</f>
        <v>-0.39622641509433965</v>
      </c>
      <c r="O17" s="171">
        <v>0</v>
      </c>
      <c r="P17" s="171">
        <v>0</v>
      </c>
      <c r="Q17" s="172">
        <v>0</v>
      </c>
      <c r="R17" s="171">
        <f t="shared" si="0"/>
        <v>184</v>
      </c>
      <c r="S17" s="12"/>
      <c r="T17" s="12"/>
      <c r="U17" s="13"/>
      <c r="V17" s="13"/>
      <c r="W17" s="13"/>
    </row>
    <row r="18" spans="1:23" s="90" customFormat="1" ht="51" x14ac:dyDescent="0.25">
      <c r="A18" s="15">
        <v>6</v>
      </c>
      <c r="B18" s="16" t="s">
        <v>54</v>
      </c>
      <c r="C18" s="171">
        <v>43</v>
      </c>
      <c r="D18" s="171">
        <v>7</v>
      </c>
      <c r="E18" s="172">
        <f>D18/C18-1</f>
        <v>-0.83720930232558133</v>
      </c>
      <c r="F18" s="171">
        <v>39</v>
      </c>
      <c r="G18" s="171">
        <v>70</v>
      </c>
      <c r="H18" s="172">
        <f>G18/F18-1</f>
        <v>0.79487179487179493</v>
      </c>
      <c r="I18" s="171">
        <v>27</v>
      </c>
      <c r="J18" s="171">
        <v>3</v>
      </c>
      <c r="K18" s="172">
        <f>J18/I18-1</f>
        <v>-0.88888888888888884</v>
      </c>
      <c r="L18" s="171">
        <v>53</v>
      </c>
      <c r="M18" s="171">
        <v>5</v>
      </c>
      <c r="N18" s="172">
        <f>M18/L18-1</f>
        <v>-0.90566037735849059</v>
      </c>
      <c r="O18" s="171">
        <v>0</v>
      </c>
      <c r="P18" s="171">
        <v>0</v>
      </c>
      <c r="Q18" s="172">
        <v>0</v>
      </c>
      <c r="R18" s="171">
        <f t="shared" si="0"/>
        <v>85</v>
      </c>
      <c r="S18" s="12"/>
      <c r="T18" s="12"/>
    </row>
    <row r="19" spans="1:23" s="90" customFormat="1" ht="89.25" x14ac:dyDescent="0.25">
      <c r="A19" s="15">
        <v>7</v>
      </c>
      <c r="B19" s="16" t="s">
        <v>55</v>
      </c>
      <c r="C19" s="171">
        <v>0</v>
      </c>
      <c r="D19" s="171">
        <v>0</v>
      </c>
      <c r="E19" s="172">
        <v>0</v>
      </c>
      <c r="F19" s="171">
        <v>0</v>
      </c>
      <c r="G19" s="171">
        <v>0</v>
      </c>
      <c r="H19" s="172">
        <v>0</v>
      </c>
      <c r="I19" s="171">
        <v>0</v>
      </c>
      <c r="J19" s="171">
        <v>0</v>
      </c>
      <c r="K19" s="172">
        <v>0</v>
      </c>
      <c r="L19" s="171">
        <v>0</v>
      </c>
      <c r="M19" s="171">
        <v>0</v>
      </c>
      <c r="N19" s="172">
        <v>0</v>
      </c>
      <c r="O19" s="171">
        <v>0</v>
      </c>
      <c r="P19" s="171">
        <v>0</v>
      </c>
      <c r="Q19" s="172">
        <v>0</v>
      </c>
      <c r="R19" s="171">
        <f t="shared" si="0"/>
        <v>0</v>
      </c>
      <c r="S19" s="12"/>
      <c r="T19" s="12"/>
    </row>
    <row r="20" spans="1:23" s="90" customFormat="1" x14ac:dyDescent="0.25">
      <c r="A20" s="17" t="s">
        <v>56</v>
      </c>
      <c r="B20" s="16" t="s">
        <v>49</v>
      </c>
      <c r="C20" s="171">
        <v>0</v>
      </c>
      <c r="D20" s="171">
        <v>0</v>
      </c>
      <c r="E20" s="172"/>
      <c r="F20" s="171">
        <v>0</v>
      </c>
      <c r="G20" s="171">
        <v>0</v>
      </c>
      <c r="H20" s="172"/>
      <c r="I20" s="171">
        <v>0</v>
      </c>
      <c r="J20" s="171">
        <v>0</v>
      </c>
      <c r="K20" s="172"/>
      <c r="L20" s="171">
        <v>0</v>
      </c>
      <c r="M20" s="171">
        <v>0</v>
      </c>
      <c r="N20" s="172"/>
      <c r="O20" s="171">
        <v>0</v>
      </c>
      <c r="P20" s="171">
        <v>0</v>
      </c>
      <c r="Q20" s="172">
        <v>0</v>
      </c>
      <c r="R20" s="171">
        <f t="shared" si="0"/>
        <v>0</v>
      </c>
      <c r="S20" s="12"/>
    </row>
    <row r="21" spans="1:23" s="90" customFormat="1" x14ac:dyDescent="0.25">
      <c r="A21" s="17" t="s">
        <v>57</v>
      </c>
      <c r="B21" s="16" t="s">
        <v>58</v>
      </c>
      <c r="C21" s="171"/>
      <c r="D21" s="171"/>
      <c r="E21" s="172"/>
      <c r="F21" s="171"/>
      <c r="G21" s="171"/>
      <c r="H21" s="172"/>
      <c r="I21" s="171">
        <v>0</v>
      </c>
      <c r="J21" s="171">
        <v>0</v>
      </c>
      <c r="K21" s="172"/>
      <c r="L21" s="171">
        <v>0</v>
      </c>
      <c r="M21" s="171">
        <v>0</v>
      </c>
      <c r="N21" s="172"/>
      <c r="O21" s="171">
        <v>0</v>
      </c>
      <c r="P21" s="171">
        <v>0</v>
      </c>
      <c r="Q21" s="172">
        <v>0</v>
      </c>
      <c r="R21" s="171">
        <f t="shared" si="0"/>
        <v>0</v>
      </c>
      <c r="S21" s="12"/>
    </row>
    <row r="22" spans="1:23" ht="51.75" thickBot="1" x14ac:dyDescent="0.3">
      <c r="A22" s="18">
        <v>8</v>
      </c>
      <c r="B22" s="19" t="s">
        <v>59</v>
      </c>
      <c r="C22" s="171">
        <v>277</v>
      </c>
      <c r="D22" s="171">
        <v>56</v>
      </c>
      <c r="E22" s="172"/>
      <c r="F22" s="171">
        <v>188</v>
      </c>
      <c r="G22" s="171">
        <v>74</v>
      </c>
      <c r="H22" s="172"/>
      <c r="I22" s="171">
        <v>260</v>
      </c>
      <c r="J22" s="171">
        <v>50</v>
      </c>
      <c r="K22" s="172"/>
      <c r="L22" s="171">
        <v>567</v>
      </c>
      <c r="M22" s="171">
        <v>15</v>
      </c>
      <c r="N22" s="172"/>
      <c r="O22" s="171">
        <v>0</v>
      </c>
      <c r="P22" s="171">
        <v>0</v>
      </c>
      <c r="Q22" s="172">
        <v>0</v>
      </c>
      <c r="R22" s="171">
        <f t="shared" si="0"/>
        <v>195</v>
      </c>
      <c r="S22" s="12"/>
    </row>
  </sheetData>
  <mergeCells count="10">
    <mergeCell ref="D4:O4"/>
    <mergeCell ref="A7:A9"/>
    <mergeCell ref="B7:B9"/>
    <mergeCell ref="C7:Q7"/>
    <mergeCell ref="R7:R9"/>
    <mergeCell ref="C8:E8"/>
    <mergeCell ref="F8:H8"/>
    <mergeCell ref="I8:K8"/>
    <mergeCell ref="L8:N8"/>
    <mergeCell ref="O8:Q8"/>
  </mergeCells>
  <pageMargins left="0.7" right="0.7" top="0.75" bottom="0.75" header="0.3" footer="0.3"/>
  <pageSetup paperSize="8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48"/>
  <sheetViews>
    <sheetView zoomScaleNormal="100" workbookViewId="0">
      <selection activeCell="F24" sqref="F24"/>
    </sheetView>
  </sheetViews>
  <sheetFormatPr defaultRowHeight="15" x14ac:dyDescent="0.25"/>
  <cols>
    <col min="1" max="1" width="9.140625" style="31"/>
    <col min="2" max="2" width="32" style="31" customWidth="1"/>
    <col min="3" max="3" width="16.85546875" style="31" customWidth="1"/>
    <col min="4" max="4" width="9.140625" style="31"/>
    <col min="5" max="5" width="14.42578125" style="31" customWidth="1"/>
    <col min="6" max="6" width="14" style="31" customWidth="1"/>
    <col min="7" max="7" width="15" style="31" customWidth="1"/>
    <col min="8" max="8" width="14.42578125" style="31" customWidth="1"/>
    <col min="9" max="9" width="15.42578125" style="31" customWidth="1"/>
    <col min="10" max="10" width="14.42578125" style="31" customWidth="1"/>
    <col min="11" max="11" width="14.5703125" style="31" customWidth="1"/>
    <col min="12" max="12" width="15.5703125" style="31" customWidth="1"/>
    <col min="13" max="16384" width="9.140625" style="31"/>
  </cols>
  <sheetData>
    <row r="4" spans="2:12" ht="57.75" customHeight="1" x14ac:dyDescent="0.25">
      <c r="B4" s="131" t="s">
        <v>204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2:12" x14ac:dyDescent="0.25">
      <c r="E5" s="113"/>
      <c r="F5" s="113"/>
      <c r="G5" s="113"/>
      <c r="H5" s="113"/>
      <c r="I5" s="113"/>
      <c r="J5" s="113"/>
      <c r="K5" s="113"/>
      <c r="L5" s="113"/>
    </row>
    <row r="6" spans="2:12" x14ac:dyDescent="0.25">
      <c r="B6" s="31" t="s">
        <v>402</v>
      </c>
      <c r="E6" s="113"/>
      <c r="F6" s="113"/>
      <c r="G6" s="113"/>
      <c r="H6" s="113"/>
      <c r="I6" s="113"/>
      <c r="J6" s="113"/>
      <c r="K6" s="113"/>
      <c r="L6" s="113"/>
    </row>
    <row r="7" spans="2:12" x14ac:dyDescent="0.25">
      <c r="B7" s="164" t="s">
        <v>386</v>
      </c>
      <c r="C7" s="164"/>
      <c r="D7" s="164"/>
      <c r="E7" s="173">
        <v>15</v>
      </c>
      <c r="F7" s="173"/>
      <c r="G7" s="173" t="s">
        <v>387</v>
      </c>
      <c r="H7" s="173"/>
      <c r="I7" s="173">
        <v>250</v>
      </c>
      <c r="J7" s="173"/>
      <c r="K7" s="173">
        <v>670</v>
      </c>
      <c r="L7" s="173"/>
    </row>
    <row r="8" spans="2:12" x14ac:dyDescent="0.25">
      <c r="B8" s="164" t="s">
        <v>388</v>
      </c>
      <c r="C8" s="164"/>
      <c r="D8" s="164"/>
      <c r="E8" s="111" t="s">
        <v>389</v>
      </c>
      <c r="F8" s="111" t="s">
        <v>390</v>
      </c>
      <c r="G8" s="111" t="s">
        <v>389</v>
      </c>
      <c r="H8" s="111" t="s">
        <v>390</v>
      </c>
      <c r="I8" s="111" t="s">
        <v>389</v>
      </c>
      <c r="J8" s="111" t="s">
        <v>390</v>
      </c>
      <c r="K8" s="111" t="s">
        <v>389</v>
      </c>
      <c r="L8" s="111" t="s">
        <v>390</v>
      </c>
    </row>
    <row r="9" spans="2:12" ht="45" x14ac:dyDescent="0.25">
      <c r="B9" s="118" t="s">
        <v>391</v>
      </c>
      <c r="C9" s="118" t="s">
        <v>392</v>
      </c>
      <c r="D9" s="118" t="s">
        <v>393</v>
      </c>
      <c r="E9" s="112"/>
      <c r="F9" s="112"/>
      <c r="G9" s="112"/>
      <c r="H9" s="112"/>
      <c r="I9" s="112"/>
      <c r="J9" s="112"/>
      <c r="K9" s="112"/>
      <c r="L9" s="112"/>
    </row>
    <row r="10" spans="2:12" x14ac:dyDescent="0.25">
      <c r="B10" s="164" t="s">
        <v>394</v>
      </c>
      <c r="C10" s="164" t="s">
        <v>395</v>
      </c>
      <c r="D10" s="118" t="s">
        <v>396</v>
      </c>
      <c r="E10" s="174">
        <v>7090971.8615999995</v>
      </c>
      <c r="F10" s="174">
        <v>66844.05</v>
      </c>
      <c r="G10" s="175">
        <v>13718974.425600002</v>
      </c>
      <c r="H10" s="175">
        <v>8103635.0616000006</v>
      </c>
      <c r="I10" s="175">
        <v>19251871.078200001</v>
      </c>
      <c r="J10" s="175">
        <v>9243305.1407999992</v>
      </c>
      <c r="K10" s="175">
        <v>20014945.534200002</v>
      </c>
      <c r="L10" s="175">
        <v>11079705.919200003</v>
      </c>
    </row>
    <row r="11" spans="2:12" x14ac:dyDescent="0.25">
      <c r="B11" s="164"/>
      <c r="C11" s="164"/>
      <c r="D11" s="118" t="s">
        <v>397</v>
      </c>
      <c r="E11" s="174">
        <v>4184244.9959999993</v>
      </c>
      <c r="F11" s="174">
        <v>66844.05</v>
      </c>
      <c r="G11" s="175">
        <v>10812247.560000001</v>
      </c>
      <c r="H11" s="175">
        <v>6573532.7820000006</v>
      </c>
      <c r="I11" s="175">
        <v>16622594.652000001</v>
      </c>
      <c r="J11" s="175">
        <v>7072637.8559999987</v>
      </c>
      <c r="K11" s="175">
        <v>17385669.108000003</v>
      </c>
      <c r="L11" s="175">
        <v>7418670.4440000001</v>
      </c>
    </row>
    <row r="12" spans="2:12" x14ac:dyDescent="0.25">
      <c r="B12" s="164"/>
      <c r="C12" s="164" t="s">
        <v>398</v>
      </c>
      <c r="D12" s="118" t="s">
        <v>396</v>
      </c>
      <c r="E12" s="174">
        <v>5225393.6669999994</v>
      </c>
      <c r="F12" s="174">
        <v>66844.05</v>
      </c>
      <c r="G12" s="175">
        <v>5151712.1453999998</v>
      </c>
      <c r="H12" s="175">
        <v>4423075.1184</v>
      </c>
      <c r="I12" s="175">
        <v>5718207.9138000002</v>
      </c>
      <c r="J12" s="175">
        <v>4102510.6061999993</v>
      </c>
      <c r="K12" s="175">
        <v>9892618.1297999993</v>
      </c>
      <c r="L12" s="175">
        <v>5718207.9138000002</v>
      </c>
    </row>
    <row r="13" spans="2:12" x14ac:dyDescent="0.25">
      <c r="B13" s="164"/>
      <c r="C13" s="164"/>
      <c r="D13" s="118" t="s">
        <v>397</v>
      </c>
      <c r="E13" s="174">
        <v>2708945.3879999998</v>
      </c>
      <c r="F13" s="174">
        <v>66844.05</v>
      </c>
      <c r="G13" s="175">
        <v>2725277.4119999995</v>
      </c>
      <c r="H13" s="175">
        <v>1375365.7079999999</v>
      </c>
      <c r="I13" s="175">
        <v>1814236.08</v>
      </c>
      <c r="J13" s="175">
        <v>930537.57000000007</v>
      </c>
      <c r="K13" s="175">
        <v>3581633.1</v>
      </c>
      <c r="L13" s="175">
        <v>1814236.08</v>
      </c>
    </row>
    <row r="14" spans="2:12" x14ac:dyDescent="0.25">
      <c r="B14" s="164">
        <v>750</v>
      </c>
      <c r="C14" s="164" t="s">
        <v>395</v>
      </c>
      <c r="D14" s="118" t="s">
        <v>396</v>
      </c>
      <c r="E14" s="174">
        <v>10459804.724400003</v>
      </c>
      <c r="F14" s="174">
        <v>66844.05</v>
      </c>
      <c r="G14" s="175">
        <v>17087807.288400002</v>
      </c>
      <c r="H14" s="175">
        <v>9826420.9164000005</v>
      </c>
      <c r="I14" s="175">
        <v>23047336.539299998</v>
      </c>
      <c r="J14" s="175">
        <v>11569052.407199999</v>
      </c>
      <c r="K14" s="175">
        <v>23810410.995300002</v>
      </c>
      <c r="L14" s="175">
        <v>14150637.280800002</v>
      </c>
    </row>
    <row r="15" spans="2:12" x14ac:dyDescent="0.25">
      <c r="B15" s="164"/>
      <c r="C15" s="164"/>
      <c r="D15" s="118" t="s">
        <v>397</v>
      </c>
      <c r="E15" s="174">
        <v>6099714.4259999981</v>
      </c>
      <c r="F15" s="174">
        <v>66844.05</v>
      </c>
      <c r="G15" s="175">
        <v>12727716.989999998</v>
      </c>
      <c r="H15" s="175">
        <v>7531267.4969999995</v>
      </c>
      <c r="I15" s="175">
        <v>19103421.900000002</v>
      </c>
      <c r="J15" s="175">
        <v>8313051.4799999995</v>
      </c>
      <c r="K15" s="175">
        <v>19866496.356000002</v>
      </c>
      <c r="L15" s="175">
        <v>8659084.068</v>
      </c>
    </row>
    <row r="16" spans="2:12" ht="42.75" x14ac:dyDescent="0.25">
      <c r="B16" s="164"/>
      <c r="C16" s="164" t="s">
        <v>398</v>
      </c>
      <c r="D16" s="118" t="s">
        <v>396</v>
      </c>
      <c r="E16" s="176" t="s">
        <v>399</v>
      </c>
      <c r="F16" s="176" t="s">
        <v>399</v>
      </c>
      <c r="G16" s="176" t="s">
        <v>399</v>
      </c>
      <c r="H16" s="176" t="s">
        <v>399</v>
      </c>
      <c r="I16" s="176" t="s">
        <v>399</v>
      </c>
      <c r="J16" s="176" t="s">
        <v>399</v>
      </c>
      <c r="K16" s="176" t="s">
        <v>399</v>
      </c>
      <c r="L16" s="176" t="s">
        <v>399</v>
      </c>
    </row>
    <row r="17" spans="2:12" ht="42.75" x14ac:dyDescent="0.25">
      <c r="B17" s="164"/>
      <c r="C17" s="164"/>
      <c r="D17" s="118" t="s">
        <v>397</v>
      </c>
      <c r="E17" s="174">
        <v>4007168.5439999998</v>
      </c>
      <c r="F17" s="174">
        <v>66844.05</v>
      </c>
      <c r="G17" s="175">
        <v>4023500.5679999995</v>
      </c>
      <c r="H17" s="175">
        <v>2024477.2859999998</v>
      </c>
      <c r="I17" s="175">
        <v>2646246.0419999994</v>
      </c>
      <c r="J17" s="175">
        <v>1346542.551</v>
      </c>
      <c r="K17" s="176" t="s">
        <v>399</v>
      </c>
      <c r="L17" s="176" t="s">
        <v>399</v>
      </c>
    </row>
    <row r="18" spans="2:12" x14ac:dyDescent="0.25">
      <c r="B18" s="164">
        <v>1000</v>
      </c>
      <c r="C18" s="164" t="s">
        <v>395</v>
      </c>
      <c r="D18" s="118" t="s">
        <v>396</v>
      </c>
      <c r="E18" s="174">
        <v>13828637.587200001</v>
      </c>
      <c r="F18" s="174">
        <v>66844.05</v>
      </c>
      <c r="G18" s="175">
        <v>20456640.151200004</v>
      </c>
      <c r="H18" s="175">
        <v>11549206.771199999</v>
      </c>
      <c r="I18" s="175">
        <v>26842802.000399999</v>
      </c>
      <c r="J18" s="175">
        <v>13894799.673599999</v>
      </c>
      <c r="K18" s="175">
        <v>27605876.456400003</v>
      </c>
      <c r="L18" s="175">
        <v>17221568.642400004</v>
      </c>
    </row>
    <row r="19" spans="2:12" x14ac:dyDescent="0.25">
      <c r="B19" s="164"/>
      <c r="C19" s="164"/>
      <c r="D19" s="118" t="s">
        <v>397</v>
      </c>
      <c r="E19" s="174">
        <v>8015183.8559999987</v>
      </c>
      <c r="F19" s="174">
        <v>66844.05</v>
      </c>
      <c r="G19" s="175">
        <v>14643186.420000002</v>
      </c>
      <c r="H19" s="175">
        <v>8489002.2120000012</v>
      </c>
      <c r="I19" s="175">
        <v>21584249.147999998</v>
      </c>
      <c r="J19" s="175">
        <v>9553465.1040000003</v>
      </c>
      <c r="K19" s="175">
        <v>22347323.604000002</v>
      </c>
      <c r="L19" s="175">
        <v>9899497.6920000017</v>
      </c>
    </row>
    <row r="20" spans="2:12" ht="42.75" x14ac:dyDescent="0.25">
      <c r="B20" s="164"/>
      <c r="C20" s="164" t="s">
        <v>398</v>
      </c>
      <c r="D20" s="118" t="s">
        <v>396</v>
      </c>
      <c r="E20" s="176" t="s">
        <v>399</v>
      </c>
      <c r="F20" s="176" t="s">
        <v>399</v>
      </c>
      <c r="G20" s="176" t="s">
        <v>399</v>
      </c>
      <c r="H20" s="176" t="s">
        <v>399</v>
      </c>
      <c r="I20" s="176" t="s">
        <v>399</v>
      </c>
      <c r="J20" s="176" t="s">
        <v>399</v>
      </c>
      <c r="K20" s="176" t="s">
        <v>399</v>
      </c>
      <c r="L20" s="176" t="s">
        <v>399</v>
      </c>
    </row>
    <row r="21" spans="2:12" ht="42.75" x14ac:dyDescent="0.25">
      <c r="B21" s="164"/>
      <c r="C21" s="164"/>
      <c r="D21" s="118" t="s">
        <v>397</v>
      </c>
      <c r="E21" s="174">
        <v>5305391.6999999993</v>
      </c>
      <c r="F21" s="174">
        <v>66844.05</v>
      </c>
      <c r="G21" s="175">
        <v>5321723.7239999995</v>
      </c>
      <c r="H21" s="175">
        <v>2673588.8639999996</v>
      </c>
      <c r="I21" s="175">
        <v>3478256.0039999997</v>
      </c>
      <c r="J21" s="175">
        <v>1762547.5320000001</v>
      </c>
      <c r="K21" s="176" t="s">
        <v>399</v>
      </c>
      <c r="L21" s="176" t="s">
        <v>399</v>
      </c>
    </row>
    <row r="22" spans="2:12" x14ac:dyDescent="0.25">
      <c r="B22" s="164">
        <v>1250</v>
      </c>
      <c r="C22" s="164" t="s">
        <v>395</v>
      </c>
      <c r="D22" s="118" t="s">
        <v>396</v>
      </c>
      <c r="E22" s="174">
        <v>17197470.449999999</v>
      </c>
      <c r="F22" s="174">
        <v>66844.05</v>
      </c>
      <c r="G22" s="175">
        <v>23825473.013999999</v>
      </c>
      <c r="H22" s="175">
        <v>13271992.626</v>
      </c>
      <c r="I22" s="175">
        <v>30638267.4615</v>
      </c>
      <c r="J22" s="175">
        <v>16220546.939999999</v>
      </c>
      <c r="K22" s="175">
        <v>31401341.917500004</v>
      </c>
      <c r="L22" s="175">
        <v>20292500.003999997</v>
      </c>
    </row>
    <row r="23" spans="2:12" x14ac:dyDescent="0.25">
      <c r="B23" s="164"/>
      <c r="C23" s="164"/>
      <c r="D23" s="118" t="s">
        <v>397</v>
      </c>
      <c r="E23" s="174">
        <v>9930653.2859999985</v>
      </c>
      <c r="F23" s="174">
        <v>66844.05</v>
      </c>
      <c r="G23" s="175">
        <v>16558655.85</v>
      </c>
      <c r="H23" s="175">
        <v>9446736.9270000011</v>
      </c>
      <c r="I23" s="175">
        <v>24065076.395999998</v>
      </c>
      <c r="J23" s="175">
        <v>10793878.728</v>
      </c>
      <c r="K23" s="175">
        <v>24828150.852000002</v>
      </c>
      <c r="L23" s="175">
        <v>11139911.316000002</v>
      </c>
    </row>
    <row r="24" spans="2:12" ht="42.75" x14ac:dyDescent="0.25">
      <c r="B24" s="164"/>
      <c r="C24" s="164" t="s">
        <v>398</v>
      </c>
      <c r="D24" s="118" t="s">
        <v>396</v>
      </c>
      <c r="E24" s="176" t="s">
        <v>399</v>
      </c>
      <c r="F24" s="176" t="s">
        <v>399</v>
      </c>
      <c r="G24" s="176" t="s">
        <v>399</v>
      </c>
      <c r="H24" s="176" t="s">
        <v>399</v>
      </c>
      <c r="I24" s="176" t="s">
        <v>399</v>
      </c>
      <c r="J24" s="176" t="s">
        <v>399</v>
      </c>
      <c r="K24" s="176" t="s">
        <v>399</v>
      </c>
      <c r="L24" s="176" t="s">
        <v>399</v>
      </c>
    </row>
    <row r="25" spans="2:12" ht="42.75" x14ac:dyDescent="0.25">
      <c r="B25" s="164"/>
      <c r="C25" s="164"/>
      <c r="D25" s="118" t="s">
        <v>397</v>
      </c>
      <c r="E25" s="174">
        <v>6603614.8559999987</v>
      </c>
      <c r="F25" s="174">
        <v>66844.05</v>
      </c>
      <c r="G25" s="175">
        <v>6619946.879999999</v>
      </c>
      <c r="H25" s="175">
        <v>3322700.4419999998</v>
      </c>
      <c r="I25" s="175">
        <v>4310265.966</v>
      </c>
      <c r="J25" s="175">
        <v>2178552.5130000003</v>
      </c>
      <c r="K25" s="176" t="s">
        <v>399</v>
      </c>
      <c r="L25" s="176" t="s">
        <v>399</v>
      </c>
    </row>
    <row r="27" spans="2:12" x14ac:dyDescent="0.25">
      <c r="B27" s="31" t="s">
        <v>401</v>
      </c>
    </row>
    <row r="28" spans="2:12" x14ac:dyDescent="0.25">
      <c r="B28" s="173" t="s">
        <v>386</v>
      </c>
      <c r="C28" s="173"/>
      <c r="D28" s="173"/>
      <c r="E28" s="173">
        <v>15</v>
      </c>
      <c r="F28" s="173"/>
      <c r="G28" s="173" t="s">
        <v>387</v>
      </c>
      <c r="H28" s="173"/>
      <c r="I28" s="173">
        <v>250</v>
      </c>
      <c r="J28" s="173"/>
      <c r="K28" s="173">
        <v>670</v>
      </c>
      <c r="L28" s="173"/>
    </row>
    <row r="29" spans="2:12" x14ac:dyDescent="0.25">
      <c r="B29" s="173" t="s">
        <v>388</v>
      </c>
      <c r="C29" s="173"/>
      <c r="D29" s="173"/>
      <c r="E29" s="111" t="s">
        <v>389</v>
      </c>
      <c r="F29" s="111" t="s">
        <v>390</v>
      </c>
      <c r="G29" s="111" t="s">
        <v>389</v>
      </c>
      <c r="H29" s="111" t="s">
        <v>390</v>
      </c>
      <c r="I29" s="111" t="s">
        <v>389</v>
      </c>
      <c r="J29" s="111" t="s">
        <v>390</v>
      </c>
      <c r="K29" s="111" t="s">
        <v>389</v>
      </c>
      <c r="L29" s="111" t="s">
        <v>390</v>
      </c>
    </row>
    <row r="30" spans="2:12" ht="45" x14ac:dyDescent="0.25">
      <c r="B30" s="111" t="s">
        <v>391</v>
      </c>
      <c r="C30" s="111" t="s">
        <v>392</v>
      </c>
      <c r="D30" s="111" t="s">
        <v>393</v>
      </c>
      <c r="E30" s="112"/>
      <c r="F30" s="112"/>
      <c r="G30" s="112"/>
      <c r="H30" s="112"/>
      <c r="I30" s="112"/>
      <c r="J30" s="112"/>
      <c r="K30" s="112"/>
      <c r="L30" s="112"/>
    </row>
    <row r="31" spans="2:12" x14ac:dyDescent="0.25">
      <c r="B31" s="173" t="s">
        <v>394</v>
      </c>
      <c r="C31" s="173" t="s">
        <v>395</v>
      </c>
      <c r="D31" s="111" t="s">
        <v>396</v>
      </c>
      <c r="E31" s="174">
        <v>7090971.8615999995</v>
      </c>
      <c r="F31" s="174">
        <v>68976.539999999994</v>
      </c>
      <c r="G31" s="175">
        <v>13718974.425600002</v>
      </c>
      <c r="H31" s="175">
        <v>8103635.0616000006</v>
      </c>
      <c r="I31" s="175">
        <v>19251871.078200001</v>
      </c>
      <c r="J31" s="175">
        <v>9243305.1407999992</v>
      </c>
      <c r="K31" s="175">
        <v>20014945.534200002</v>
      </c>
      <c r="L31" s="175">
        <v>11079705.919200003</v>
      </c>
    </row>
    <row r="32" spans="2:12" x14ac:dyDescent="0.25">
      <c r="B32" s="173"/>
      <c r="C32" s="173"/>
      <c r="D32" s="111" t="s">
        <v>397</v>
      </c>
      <c r="E32" s="174">
        <v>4184244.9959999993</v>
      </c>
      <c r="F32" s="174">
        <v>68976.539999999994</v>
      </c>
      <c r="G32" s="175">
        <v>10812247.560000001</v>
      </c>
      <c r="H32" s="175">
        <v>6573532.7820000006</v>
      </c>
      <c r="I32" s="175">
        <v>16622594.652000001</v>
      </c>
      <c r="J32" s="175">
        <v>7072637.8559999987</v>
      </c>
      <c r="K32" s="175">
        <v>17385669.108000003</v>
      </c>
      <c r="L32" s="175">
        <v>7418670.4440000001</v>
      </c>
    </row>
    <row r="33" spans="2:12" x14ac:dyDescent="0.25">
      <c r="B33" s="173"/>
      <c r="C33" s="173" t="s">
        <v>398</v>
      </c>
      <c r="D33" s="111" t="s">
        <v>396</v>
      </c>
      <c r="E33" s="174">
        <v>5225393.6669999994</v>
      </c>
      <c r="F33" s="174">
        <v>68976.539999999994</v>
      </c>
      <c r="G33" s="175">
        <v>5151712.1453999998</v>
      </c>
      <c r="H33" s="175">
        <v>4423075.1184</v>
      </c>
      <c r="I33" s="175">
        <v>5718207.9138000002</v>
      </c>
      <c r="J33" s="175">
        <v>4102510.6061999993</v>
      </c>
      <c r="K33" s="175">
        <v>9892618.1297999993</v>
      </c>
      <c r="L33" s="175">
        <v>5718207.9138000002</v>
      </c>
    </row>
    <row r="34" spans="2:12" x14ac:dyDescent="0.25">
      <c r="B34" s="173"/>
      <c r="C34" s="173"/>
      <c r="D34" s="111" t="s">
        <v>397</v>
      </c>
      <c r="E34" s="174">
        <v>2708945.3879999998</v>
      </c>
      <c r="F34" s="174">
        <v>68976.539999999994</v>
      </c>
      <c r="G34" s="175">
        <v>2725277.4119999995</v>
      </c>
      <c r="H34" s="175">
        <v>1375365.7079999999</v>
      </c>
      <c r="I34" s="175">
        <v>1814236.08</v>
      </c>
      <c r="J34" s="175">
        <v>930537.57000000007</v>
      </c>
      <c r="K34" s="175">
        <v>3581633.1</v>
      </c>
      <c r="L34" s="175">
        <v>1814236.08</v>
      </c>
    </row>
    <row r="35" spans="2:12" x14ac:dyDescent="0.25">
      <c r="B35" s="173">
        <v>750</v>
      </c>
      <c r="C35" s="173" t="s">
        <v>395</v>
      </c>
      <c r="D35" s="111" t="s">
        <v>396</v>
      </c>
      <c r="E35" s="174">
        <v>10459804.724400003</v>
      </c>
      <c r="F35" s="174">
        <v>68976.539999999994</v>
      </c>
      <c r="G35" s="175">
        <v>17087807.288400002</v>
      </c>
      <c r="H35" s="175">
        <v>9826420.9164000005</v>
      </c>
      <c r="I35" s="175">
        <v>23047336.539299998</v>
      </c>
      <c r="J35" s="175">
        <v>11569052.407199999</v>
      </c>
      <c r="K35" s="175">
        <v>23810410.995300002</v>
      </c>
      <c r="L35" s="175">
        <v>14150637.280800002</v>
      </c>
    </row>
    <row r="36" spans="2:12" x14ac:dyDescent="0.25">
      <c r="B36" s="173"/>
      <c r="C36" s="173"/>
      <c r="D36" s="111" t="s">
        <v>397</v>
      </c>
      <c r="E36" s="174">
        <v>6099714.4259999981</v>
      </c>
      <c r="F36" s="174">
        <v>68976.539999999994</v>
      </c>
      <c r="G36" s="175">
        <v>12727716.989999998</v>
      </c>
      <c r="H36" s="175">
        <v>7531267.4969999995</v>
      </c>
      <c r="I36" s="175">
        <v>19103421.900000002</v>
      </c>
      <c r="J36" s="175">
        <v>8313051.4799999995</v>
      </c>
      <c r="K36" s="175">
        <v>19866496.356000002</v>
      </c>
      <c r="L36" s="175">
        <v>8659084.068</v>
      </c>
    </row>
    <row r="37" spans="2:12" ht="42.75" x14ac:dyDescent="0.25">
      <c r="B37" s="173"/>
      <c r="C37" s="173" t="s">
        <v>398</v>
      </c>
      <c r="D37" s="111" t="s">
        <v>396</v>
      </c>
      <c r="E37" s="176" t="s">
        <v>399</v>
      </c>
      <c r="F37" s="176" t="s">
        <v>399</v>
      </c>
      <c r="G37" s="176" t="s">
        <v>399</v>
      </c>
      <c r="H37" s="176" t="s">
        <v>399</v>
      </c>
      <c r="I37" s="176" t="s">
        <v>399</v>
      </c>
      <c r="J37" s="176" t="s">
        <v>399</v>
      </c>
      <c r="K37" s="176" t="s">
        <v>399</v>
      </c>
      <c r="L37" s="176" t="s">
        <v>399</v>
      </c>
    </row>
    <row r="38" spans="2:12" ht="28.5" x14ac:dyDescent="0.25">
      <c r="B38" s="173"/>
      <c r="C38" s="173"/>
      <c r="D38" s="111" t="s">
        <v>397</v>
      </c>
      <c r="E38" s="174">
        <v>4007168.5439999998</v>
      </c>
      <c r="F38" s="174">
        <v>68976.539999999994</v>
      </c>
      <c r="G38" s="175">
        <v>4023500.5679999995</v>
      </c>
      <c r="H38" s="175">
        <v>2024477.2859999998</v>
      </c>
      <c r="I38" s="175">
        <v>2646246.0419999994</v>
      </c>
      <c r="J38" s="175">
        <v>1346542.551</v>
      </c>
      <c r="K38" s="176" t="s">
        <v>399</v>
      </c>
      <c r="L38" s="176" t="s">
        <v>399</v>
      </c>
    </row>
    <row r="39" spans="2:12" x14ac:dyDescent="0.25">
      <c r="B39" s="173">
        <v>1000</v>
      </c>
      <c r="C39" s="173" t="s">
        <v>395</v>
      </c>
      <c r="D39" s="111" t="s">
        <v>396</v>
      </c>
      <c r="E39" s="174">
        <v>13828637.587200001</v>
      </c>
      <c r="F39" s="174">
        <v>68976.539999999994</v>
      </c>
      <c r="G39" s="175">
        <v>20456640.151200004</v>
      </c>
      <c r="H39" s="175">
        <v>11549206.771199999</v>
      </c>
      <c r="I39" s="175">
        <v>26842802.000399999</v>
      </c>
      <c r="J39" s="175">
        <v>13894799.673599999</v>
      </c>
      <c r="K39" s="175">
        <v>27605876.456400003</v>
      </c>
      <c r="L39" s="175">
        <v>17221568.642400004</v>
      </c>
    </row>
    <row r="40" spans="2:12" x14ac:dyDescent="0.25">
      <c r="B40" s="173"/>
      <c r="C40" s="173"/>
      <c r="D40" s="111" t="s">
        <v>397</v>
      </c>
      <c r="E40" s="174">
        <v>8015183.8559999987</v>
      </c>
      <c r="F40" s="174">
        <v>68976.539999999994</v>
      </c>
      <c r="G40" s="175">
        <v>14643186.420000002</v>
      </c>
      <c r="H40" s="175">
        <v>8489002.2120000012</v>
      </c>
      <c r="I40" s="175">
        <v>21584249.147999998</v>
      </c>
      <c r="J40" s="175">
        <v>9553465.1040000003</v>
      </c>
      <c r="K40" s="175">
        <v>22347323.604000002</v>
      </c>
      <c r="L40" s="175">
        <v>9899497.6920000017</v>
      </c>
    </row>
    <row r="41" spans="2:12" ht="42.75" x14ac:dyDescent="0.25">
      <c r="B41" s="173"/>
      <c r="C41" s="173" t="s">
        <v>398</v>
      </c>
      <c r="D41" s="111" t="s">
        <v>396</v>
      </c>
      <c r="E41" s="176" t="s">
        <v>399</v>
      </c>
      <c r="F41" s="176" t="s">
        <v>399</v>
      </c>
      <c r="G41" s="176" t="s">
        <v>399</v>
      </c>
      <c r="H41" s="176" t="s">
        <v>399</v>
      </c>
      <c r="I41" s="176" t="s">
        <v>399</v>
      </c>
      <c r="J41" s="176" t="s">
        <v>399</v>
      </c>
      <c r="K41" s="176" t="s">
        <v>399</v>
      </c>
      <c r="L41" s="176" t="s">
        <v>399</v>
      </c>
    </row>
    <row r="42" spans="2:12" ht="28.5" x14ac:dyDescent="0.25">
      <c r="B42" s="173"/>
      <c r="C42" s="173"/>
      <c r="D42" s="111" t="s">
        <v>397</v>
      </c>
      <c r="E42" s="174">
        <v>5305391.6999999993</v>
      </c>
      <c r="F42" s="174">
        <v>68976.539999999994</v>
      </c>
      <c r="G42" s="175">
        <v>5321723.7239999995</v>
      </c>
      <c r="H42" s="175">
        <v>2673588.8639999996</v>
      </c>
      <c r="I42" s="175">
        <v>3478256.0039999997</v>
      </c>
      <c r="J42" s="175">
        <v>1762547.5320000001</v>
      </c>
      <c r="K42" s="176" t="s">
        <v>399</v>
      </c>
      <c r="L42" s="176" t="s">
        <v>399</v>
      </c>
    </row>
    <row r="43" spans="2:12" x14ac:dyDescent="0.25">
      <c r="B43" s="173">
        <v>1250</v>
      </c>
      <c r="C43" s="173" t="s">
        <v>395</v>
      </c>
      <c r="D43" s="111" t="s">
        <v>396</v>
      </c>
      <c r="E43" s="174">
        <v>17197470.449999999</v>
      </c>
      <c r="F43" s="174">
        <v>68976.539999999994</v>
      </c>
      <c r="G43" s="175">
        <v>23825473.013999999</v>
      </c>
      <c r="H43" s="175">
        <v>13271992.626</v>
      </c>
      <c r="I43" s="175">
        <v>30638267.4615</v>
      </c>
      <c r="J43" s="175">
        <v>16220546.939999999</v>
      </c>
      <c r="K43" s="175">
        <v>31401341.917500004</v>
      </c>
      <c r="L43" s="175">
        <v>20292500.003999997</v>
      </c>
    </row>
    <row r="44" spans="2:12" x14ac:dyDescent="0.25">
      <c r="B44" s="173"/>
      <c r="C44" s="173"/>
      <c r="D44" s="111" t="s">
        <v>397</v>
      </c>
      <c r="E44" s="174">
        <v>9930653.2859999985</v>
      </c>
      <c r="F44" s="174">
        <v>68976.539999999994</v>
      </c>
      <c r="G44" s="175">
        <v>16558655.85</v>
      </c>
      <c r="H44" s="175">
        <v>9446736.9270000011</v>
      </c>
      <c r="I44" s="175">
        <v>24065076.395999998</v>
      </c>
      <c r="J44" s="175">
        <v>10793878.728</v>
      </c>
      <c r="K44" s="175">
        <v>24828150.852000002</v>
      </c>
      <c r="L44" s="175">
        <v>11139911.316000002</v>
      </c>
    </row>
    <row r="45" spans="2:12" ht="42.75" x14ac:dyDescent="0.25">
      <c r="B45" s="173"/>
      <c r="C45" s="173" t="s">
        <v>398</v>
      </c>
      <c r="D45" s="111" t="s">
        <v>396</v>
      </c>
      <c r="E45" s="176" t="s">
        <v>399</v>
      </c>
      <c r="F45" s="176" t="s">
        <v>399</v>
      </c>
      <c r="G45" s="176" t="s">
        <v>399</v>
      </c>
      <c r="H45" s="176" t="s">
        <v>399</v>
      </c>
      <c r="I45" s="176" t="s">
        <v>399</v>
      </c>
      <c r="J45" s="176" t="s">
        <v>399</v>
      </c>
      <c r="K45" s="176" t="s">
        <v>399</v>
      </c>
      <c r="L45" s="176" t="s">
        <v>399</v>
      </c>
    </row>
    <row r="46" spans="2:12" ht="28.5" x14ac:dyDescent="0.25">
      <c r="B46" s="173"/>
      <c r="C46" s="173"/>
      <c r="D46" s="111" t="s">
        <v>397</v>
      </c>
      <c r="E46" s="174">
        <v>6603614.8559999987</v>
      </c>
      <c r="F46" s="174">
        <v>68976.539999999994</v>
      </c>
      <c r="G46" s="175">
        <v>6619946.879999999</v>
      </c>
      <c r="H46" s="175">
        <v>3322700.4419999998</v>
      </c>
      <c r="I46" s="175">
        <v>4310265.966</v>
      </c>
      <c r="J46" s="175">
        <v>2178552.5130000003</v>
      </c>
      <c r="K46" s="176" t="s">
        <v>399</v>
      </c>
      <c r="L46" s="176" t="s">
        <v>399</v>
      </c>
    </row>
    <row r="47" spans="2:12" x14ac:dyDescent="0.25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2:12" ht="189" customHeight="1" x14ac:dyDescent="0.25">
      <c r="B48" s="177" t="s">
        <v>400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</row>
  </sheetData>
  <mergeCells count="38">
    <mergeCell ref="B48:L48"/>
    <mergeCell ref="B39:B42"/>
    <mergeCell ref="C39:C40"/>
    <mergeCell ref="C41:C42"/>
    <mergeCell ref="B43:B46"/>
    <mergeCell ref="C43:C44"/>
    <mergeCell ref="C45:C46"/>
    <mergeCell ref="B29:D29"/>
    <mergeCell ref="B31:B34"/>
    <mergeCell ref="C31:C32"/>
    <mergeCell ref="C33:C34"/>
    <mergeCell ref="B35:B38"/>
    <mergeCell ref="C35:C36"/>
    <mergeCell ref="C37:C38"/>
    <mergeCell ref="B28:D28"/>
    <mergeCell ref="E28:F28"/>
    <mergeCell ref="G28:H28"/>
    <mergeCell ref="I28:J28"/>
    <mergeCell ref="K28:L28"/>
    <mergeCell ref="B18:B21"/>
    <mergeCell ref="C18:C19"/>
    <mergeCell ref="C20:C21"/>
    <mergeCell ref="B22:B25"/>
    <mergeCell ref="C22:C23"/>
    <mergeCell ref="C24:C25"/>
    <mergeCell ref="B8:D8"/>
    <mergeCell ref="B10:B13"/>
    <mergeCell ref="C10:C11"/>
    <mergeCell ref="C12:C13"/>
    <mergeCell ref="B14:B17"/>
    <mergeCell ref="C14:C15"/>
    <mergeCell ref="C16:C17"/>
    <mergeCell ref="B4:L4"/>
    <mergeCell ref="B7:D7"/>
    <mergeCell ref="E7:F7"/>
    <mergeCell ref="G7:H7"/>
    <mergeCell ref="I7:J7"/>
    <mergeCell ref="K7:L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T37"/>
  <sheetViews>
    <sheetView zoomScale="85" zoomScaleNormal="85" workbookViewId="0">
      <selection activeCell="B4" sqref="B4"/>
    </sheetView>
  </sheetViews>
  <sheetFormatPr defaultRowHeight="15" x14ac:dyDescent="0.25"/>
  <cols>
    <col min="1" max="1" width="1.5703125" style="31" customWidth="1"/>
    <col min="2" max="2" width="1.42578125" style="31" customWidth="1"/>
    <col min="3" max="3" width="12.140625" style="31" customWidth="1"/>
    <col min="4" max="4" width="48.42578125" style="31" customWidth="1"/>
    <col min="5" max="6" width="9.140625" style="31"/>
    <col min="7" max="7" width="17.42578125" style="31" customWidth="1"/>
    <col min="8" max="9" width="9.140625" style="31"/>
    <col min="10" max="10" width="16.85546875" style="31" customWidth="1"/>
    <col min="11" max="11" width="10.28515625" style="31" customWidth="1"/>
    <col min="12" max="12" width="9.140625" style="31"/>
    <col min="13" max="13" width="15.5703125" style="31" customWidth="1"/>
    <col min="14" max="15" width="9.140625" style="31"/>
    <col min="16" max="16" width="15.42578125" style="31" customWidth="1"/>
    <col min="17" max="18" width="9.140625" style="31"/>
    <col min="19" max="19" width="13.140625" style="31" customWidth="1"/>
    <col min="20" max="20" width="0" style="31" hidden="1" customWidth="1"/>
    <col min="21" max="16384" width="9.140625" style="31"/>
  </cols>
  <sheetData>
    <row r="3" spans="3:20" ht="8.25" customHeight="1" x14ac:dyDescent="0.25">
      <c r="D3" s="131" t="s">
        <v>86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4" spans="3:20" ht="8.25" customHeight="1" x14ac:dyDescent="0.25"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</row>
    <row r="5" spans="3:20" ht="8.25" customHeight="1" x14ac:dyDescent="0.25"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3:20" ht="8.25" customHeight="1" x14ac:dyDescent="0.25"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3:20" ht="8.25" customHeight="1" x14ac:dyDescent="0.25"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</row>
    <row r="8" spans="3:20" ht="8.25" customHeight="1" x14ac:dyDescent="0.25">
      <c r="D8" s="131"/>
      <c r="E8" s="131"/>
      <c r="F8" s="131"/>
      <c r="G8" s="131"/>
      <c r="H8" s="151"/>
      <c r="I8" s="131"/>
      <c r="J8" s="131"/>
      <c r="K8" s="131"/>
      <c r="L8" s="131"/>
      <c r="M8" s="131"/>
      <c r="N8" s="131"/>
      <c r="O8" s="131"/>
      <c r="P8" s="131"/>
      <c r="Q8" s="131"/>
      <c r="R8" s="131"/>
    </row>
    <row r="9" spans="3:20" ht="8.25" customHeight="1" x14ac:dyDescent="0.25">
      <c r="D9" s="131"/>
      <c r="E9" s="131"/>
      <c r="F9" s="131"/>
      <c r="G9" s="131"/>
      <c r="H9" s="151"/>
      <c r="I9" s="131"/>
      <c r="J9" s="131"/>
      <c r="K9" s="131"/>
      <c r="L9" s="131"/>
      <c r="M9" s="131"/>
      <c r="N9" s="131"/>
      <c r="O9" s="131"/>
      <c r="P9" s="131"/>
      <c r="Q9" s="131"/>
      <c r="R9" s="131"/>
    </row>
    <row r="10" spans="3:20" ht="8.25" customHeight="1" x14ac:dyDescent="0.25"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</row>
    <row r="12" spans="3:20" ht="18" customHeight="1" x14ac:dyDescent="0.25">
      <c r="C12" s="164" t="s">
        <v>1</v>
      </c>
      <c r="D12" s="164" t="s">
        <v>64</v>
      </c>
      <c r="E12" s="164" t="s">
        <v>65</v>
      </c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</row>
    <row r="13" spans="3:20" ht="45" customHeight="1" x14ac:dyDescent="0.25">
      <c r="C13" s="164"/>
      <c r="D13" s="164"/>
      <c r="E13" s="164" t="s">
        <v>66</v>
      </c>
      <c r="F13" s="164"/>
      <c r="G13" s="164"/>
      <c r="H13" s="164" t="s">
        <v>67</v>
      </c>
      <c r="I13" s="164"/>
      <c r="J13" s="164"/>
      <c r="K13" s="164" t="s">
        <v>68</v>
      </c>
      <c r="L13" s="164"/>
      <c r="M13" s="164"/>
      <c r="N13" s="164" t="s">
        <v>69</v>
      </c>
      <c r="O13" s="164"/>
      <c r="P13" s="164"/>
      <c r="Q13" s="164" t="s">
        <v>70</v>
      </c>
      <c r="R13" s="164"/>
      <c r="S13" s="164"/>
    </row>
    <row r="14" spans="3:20" ht="60" x14ac:dyDescent="0.25">
      <c r="C14" s="91"/>
      <c r="D14" s="91"/>
      <c r="E14" s="84">
        <v>2022</v>
      </c>
      <c r="F14" s="84">
        <v>2023</v>
      </c>
      <c r="G14" s="84" t="s">
        <v>44</v>
      </c>
      <c r="H14" s="84">
        <v>2022</v>
      </c>
      <c r="I14" s="84">
        <v>2023</v>
      </c>
      <c r="J14" s="84" t="s">
        <v>44</v>
      </c>
      <c r="K14" s="84">
        <v>2022</v>
      </c>
      <c r="L14" s="84">
        <v>2023</v>
      </c>
      <c r="M14" s="84" t="s">
        <v>44</v>
      </c>
      <c r="N14" s="84">
        <v>2022</v>
      </c>
      <c r="O14" s="84">
        <v>2023</v>
      </c>
      <c r="P14" s="84" t="s">
        <v>44</v>
      </c>
      <c r="Q14" s="84">
        <v>2022</v>
      </c>
      <c r="R14" s="84">
        <v>2023</v>
      </c>
      <c r="S14" s="84" t="s">
        <v>44</v>
      </c>
    </row>
    <row r="15" spans="3:20" x14ac:dyDescent="0.25">
      <c r="C15" s="84">
        <v>1</v>
      </c>
      <c r="D15" s="84">
        <v>2</v>
      </c>
      <c r="E15" s="84">
        <v>3</v>
      </c>
      <c r="F15" s="84">
        <v>4</v>
      </c>
      <c r="G15" s="84">
        <v>5</v>
      </c>
      <c r="H15" s="84">
        <v>6</v>
      </c>
      <c r="I15" s="84">
        <v>7</v>
      </c>
      <c r="J15" s="84">
        <v>8</v>
      </c>
      <c r="K15" s="84">
        <v>9</v>
      </c>
      <c r="L15" s="84">
        <v>10</v>
      </c>
      <c r="M15" s="84">
        <v>11</v>
      </c>
      <c r="N15" s="84">
        <v>12</v>
      </c>
      <c r="O15" s="84">
        <v>13</v>
      </c>
      <c r="P15" s="84">
        <v>14</v>
      </c>
      <c r="Q15" s="84">
        <v>15</v>
      </c>
      <c r="R15" s="84">
        <v>16</v>
      </c>
      <c r="S15" s="84">
        <v>17</v>
      </c>
    </row>
    <row r="16" spans="3:20" ht="22.5" customHeight="1" x14ac:dyDescent="0.25">
      <c r="C16" s="92" t="s">
        <v>2</v>
      </c>
      <c r="D16" s="91" t="s">
        <v>71</v>
      </c>
      <c r="E16" s="93">
        <v>3493</v>
      </c>
      <c r="F16" s="93">
        <v>2857</v>
      </c>
      <c r="G16" s="94">
        <f>F16/E16-1</f>
        <v>-0.18207844259948469</v>
      </c>
      <c r="H16" s="91"/>
      <c r="I16" s="91"/>
      <c r="J16" s="91"/>
      <c r="K16" s="93">
        <v>6182</v>
      </c>
      <c r="L16" s="93">
        <v>4339</v>
      </c>
      <c r="M16" s="94">
        <f>L16/K16-1</f>
        <v>-0.29812358460045296</v>
      </c>
      <c r="N16" s="93">
        <v>209</v>
      </c>
      <c r="O16" s="93">
        <v>183</v>
      </c>
      <c r="P16" s="95">
        <v>1</v>
      </c>
      <c r="Q16" s="91"/>
      <c r="R16" s="91"/>
      <c r="S16" s="91"/>
      <c r="T16" s="31">
        <f>SUM(F16+L16+O16)</f>
        <v>7379</v>
      </c>
    </row>
    <row r="17" spans="3:20" ht="22.5" customHeight="1" x14ac:dyDescent="0.25">
      <c r="C17" s="92" t="s">
        <v>2</v>
      </c>
      <c r="D17" s="96" t="s">
        <v>72</v>
      </c>
      <c r="E17" s="93"/>
      <c r="F17" s="93"/>
      <c r="G17" s="94"/>
      <c r="H17" s="91"/>
      <c r="I17" s="91"/>
      <c r="J17" s="91"/>
      <c r="K17" s="93"/>
      <c r="L17" s="93"/>
      <c r="M17" s="91"/>
      <c r="N17" s="93"/>
      <c r="O17" s="93"/>
      <c r="P17" s="91"/>
      <c r="Q17" s="91"/>
      <c r="R17" s="91"/>
      <c r="S17" s="91"/>
    </row>
    <row r="18" spans="3:20" ht="22.5" customHeight="1" x14ac:dyDescent="0.25">
      <c r="C18" s="92" t="s">
        <v>3</v>
      </c>
      <c r="D18" s="96" t="s">
        <v>73</v>
      </c>
      <c r="E18" s="93">
        <v>93</v>
      </c>
      <c r="F18" s="93">
        <v>79</v>
      </c>
      <c r="G18" s="94">
        <f t="shared" ref="G18:G33" si="0">F18/E18-1</f>
        <v>-0.15053763440860213</v>
      </c>
      <c r="H18" s="91"/>
      <c r="I18" s="91"/>
      <c r="J18" s="91"/>
      <c r="K18" s="93">
        <v>206</v>
      </c>
      <c r="L18" s="93">
        <v>218</v>
      </c>
      <c r="M18" s="94">
        <f>L18/K18-1</f>
        <v>5.8252427184465994E-2</v>
      </c>
      <c r="N18" s="93"/>
      <c r="O18" s="93"/>
      <c r="P18" s="91"/>
      <c r="Q18" s="91"/>
      <c r="R18" s="91"/>
      <c r="S18" s="91"/>
      <c r="T18" s="31">
        <f>SUM(F18+L18)</f>
        <v>297</v>
      </c>
    </row>
    <row r="19" spans="3:20" ht="22.5" customHeight="1" x14ac:dyDescent="0.25">
      <c r="C19" s="92" t="s">
        <v>5</v>
      </c>
      <c r="D19" s="96" t="s">
        <v>74</v>
      </c>
      <c r="E19" s="93"/>
      <c r="F19" s="93"/>
      <c r="G19" s="94"/>
      <c r="H19" s="91"/>
      <c r="I19" s="91"/>
      <c r="J19" s="91"/>
      <c r="K19" s="93"/>
      <c r="L19" s="93"/>
      <c r="M19" s="91"/>
      <c r="N19" s="93"/>
      <c r="O19" s="93"/>
      <c r="P19" s="91"/>
      <c r="Q19" s="91"/>
      <c r="R19" s="91"/>
      <c r="S19" s="91"/>
    </row>
    <row r="20" spans="3:20" ht="22.5" customHeight="1" x14ac:dyDescent="0.25">
      <c r="C20" s="92" t="s">
        <v>6</v>
      </c>
      <c r="D20" s="96" t="s">
        <v>75</v>
      </c>
      <c r="E20" s="93"/>
      <c r="F20" s="93"/>
      <c r="G20" s="94"/>
      <c r="H20" s="91"/>
      <c r="I20" s="91"/>
      <c r="J20" s="91"/>
      <c r="K20" s="93"/>
      <c r="L20" s="93"/>
      <c r="M20" s="91"/>
      <c r="N20" s="93"/>
      <c r="O20" s="93"/>
      <c r="P20" s="91"/>
      <c r="Q20" s="91"/>
      <c r="R20" s="91"/>
      <c r="S20" s="91"/>
    </row>
    <row r="21" spans="3:20" ht="38.25" customHeight="1" x14ac:dyDescent="0.25">
      <c r="C21" s="92" t="s">
        <v>7</v>
      </c>
      <c r="D21" s="96" t="s">
        <v>76</v>
      </c>
      <c r="E21" s="93"/>
      <c r="F21" s="93"/>
      <c r="G21" s="94"/>
      <c r="H21" s="91"/>
      <c r="I21" s="91"/>
      <c r="J21" s="91"/>
      <c r="K21" s="93"/>
      <c r="L21" s="93"/>
      <c r="M21" s="91"/>
      <c r="N21" s="93"/>
      <c r="O21" s="93"/>
      <c r="P21" s="91"/>
      <c r="Q21" s="91"/>
      <c r="R21" s="91"/>
      <c r="S21" s="91"/>
    </row>
    <row r="22" spans="3:20" ht="22.5" customHeight="1" x14ac:dyDescent="0.25">
      <c r="C22" s="92" t="s">
        <v>87</v>
      </c>
      <c r="D22" s="96" t="s">
        <v>77</v>
      </c>
      <c r="E22" s="93"/>
      <c r="F22" s="93"/>
      <c r="G22" s="94"/>
      <c r="H22" s="91"/>
      <c r="I22" s="91"/>
      <c r="J22" s="91"/>
      <c r="K22" s="93"/>
      <c r="L22" s="93"/>
      <c r="M22" s="91"/>
      <c r="N22" s="93"/>
      <c r="O22" s="93"/>
      <c r="P22" s="91"/>
      <c r="Q22" s="91"/>
      <c r="R22" s="91"/>
      <c r="S22" s="91"/>
    </row>
    <row r="23" spans="3:20" ht="22.5" customHeight="1" x14ac:dyDescent="0.25">
      <c r="C23" s="92" t="s">
        <v>88</v>
      </c>
      <c r="D23" s="96" t="s">
        <v>78</v>
      </c>
      <c r="E23" s="93"/>
      <c r="F23" s="93"/>
      <c r="G23" s="94"/>
      <c r="H23" s="91"/>
      <c r="I23" s="91"/>
      <c r="J23" s="91"/>
      <c r="K23" s="93">
        <v>7</v>
      </c>
      <c r="L23" s="93">
        <v>9</v>
      </c>
      <c r="M23" s="91"/>
      <c r="N23" s="93"/>
      <c r="O23" s="93"/>
      <c r="P23" s="91"/>
      <c r="Q23" s="91"/>
      <c r="R23" s="91"/>
      <c r="S23" s="91"/>
    </row>
    <row r="24" spans="3:20" ht="38.25" customHeight="1" x14ac:dyDescent="0.25">
      <c r="C24" s="92" t="s">
        <v>8</v>
      </c>
      <c r="D24" s="96" t="s">
        <v>79</v>
      </c>
      <c r="E24" s="93"/>
      <c r="F24" s="93"/>
      <c r="G24" s="94"/>
      <c r="H24" s="91"/>
      <c r="I24" s="91"/>
      <c r="J24" s="91"/>
      <c r="K24" s="93"/>
      <c r="L24" s="93"/>
      <c r="M24" s="91"/>
      <c r="N24" s="93"/>
      <c r="O24" s="93"/>
      <c r="P24" s="91"/>
      <c r="Q24" s="91"/>
      <c r="R24" s="91"/>
      <c r="S24" s="91"/>
    </row>
    <row r="25" spans="3:20" ht="24" customHeight="1" x14ac:dyDescent="0.25">
      <c r="C25" s="92" t="s">
        <v>9</v>
      </c>
      <c r="D25" s="96" t="s">
        <v>80</v>
      </c>
      <c r="E25" s="93"/>
      <c r="F25" s="93"/>
      <c r="G25" s="94"/>
      <c r="H25" s="91"/>
      <c r="I25" s="91"/>
      <c r="J25" s="91"/>
      <c r="K25" s="93"/>
      <c r="L25" s="93"/>
      <c r="M25" s="91"/>
      <c r="N25" s="93"/>
      <c r="O25" s="93"/>
      <c r="P25" s="91"/>
      <c r="Q25" s="91"/>
      <c r="R25" s="91"/>
      <c r="S25" s="91"/>
    </row>
    <row r="26" spans="3:20" ht="24" customHeight="1" x14ac:dyDescent="0.25">
      <c r="C26" s="92" t="s">
        <v>89</v>
      </c>
      <c r="D26" s="96" t="s">
        <v>81</v>
      </c>
      <c r="E26" s="93"/>
      <c r="F26" s="93"/>
      <c r="G26" s="94"/>
      <c r="H26" s="91"/>
      <c r="I26" s="91"/>
      <c r="J26" s="91"/>
      <c r="K26" s="93"/>
      <c r="L26" s="93"/>
      <c r="M26" s="91"/>
      <c r="N26" s="93"/>
      <c r="O26" s="93"/>
      <c r="P26" s="91"/>
      <c r="Q26" s="91"/>
      <c r="R26" s="91"/>
      <c r="S26" s="91"/>
    </row>
    <row r="27" spans="3:20" ht="24" customHeight="1" x14ac:dyDescent="0.25">
      <c r="C27" s="92" t="s">
        <v>90</v>
      </c>
      <c r="D27" s="96" t="s">
        <v>73</v>
      </c>
      <c r="E27" s="93">
        <v>539</v>
      </c>
      <c r="F27" s="93">
        <v>481</v>
      </c>
      <c r="G27" s="94">
        <f t="shared" si="0"/>
        <v>-0.10760667903525045</v>
      </c>
      <c r="H27" s="91"/>
      <c r="I27" s="91"/>
      <c r="J27" s="91"/>
      <c r="K27" s="93">
        <v>1220</v>
      </c>
      <c r="L27" s="93">
        <v>993</v>
      </c>
      <c r="M27" s="94">
        <f>L27/K27-1</f>
        <v>-0.18606557377049182</v>
      </c>
      <c r="N27" s="93"/>
      <c r="O27" s="93"/>
      <c r="P27" s="91"/>
      <c r="Q27" s="91"/>
      <c r="R27" s="91"/>
      <c r="S27" s="91"/>
    </row>
    <row r="28" spans="3:20" ht="24" customHeight="1" x14ac:dyDescent="0.25">
      <c r="C28" s="92" t="s">
        <v>10</v>
      </c>
      <c r="D28" s="96" t="s">
        <v>74</v>
      </c>
      <c r="E28" s="93"/>
      <c r="F28" s="93"/>
      <c r="G28" s="94"/>
      <c r="H28" s="91"/>
      <c r="I28" s="91"/>
      <c r="J28" s="91"/>
      <c r="K28" s="93"/>
      <c r="L28" s="93"/>
      <c r="M28" s="94"/>
      <c r="N28" s="93"/>
      <c r="O28" s="93"/>
      <c r="P28" s="91"/>
      <c r="Q28" s="91"/>
      <c r="R28" s="91"/>
      <c r="S28" s="91"/>
    </row>
    <row r="29" spans="3:20" ht="24" customHeight="1" x14ac:dyDescent="0.25">
      <c r="C29" s="92" t="s">
        <v>11</v>
      </c>
      <c r="D29" s="96" t="s">
        <v>75</v>
      </c>
      <c r="E29" s="93">
        <v>19</v>
      </c>
      <c r="F29" s="93">
        <v>14</v>
      </c>
      <c r="G29" s="94">
        <f t="shared" si="0"/>
        <v>-0.26315789473684215</v>
      </c>
      <c r="H29" s="91"/>
      <c r="I29" s="91"/>
      <c r="J29" s="91"/>
      <c r="K29" s="93">
        <v>47</v>
      </c>
      <c r="L29" s="93">
        <v>31</v>
      </c>
      <c r="M29" s="94">
        <f>L29/K29-1</f>
        <v>-0.34042553191489366</v>
      </c>
      <c r="N29" s="93"/>
      <c r="O29" s="93"/>
      <c r="P29" s="91"/>
      <c r="Q29" s="91"/>
      <c r="R29" s="91"/>
      <c r="S29" s="91"/>
    </row>
    <row r="30" spans="3:20" ht="34.5" customHeight="1" x14ac:dyDescent="0.25">
      <c r="C30" s="92" t="s">
        <v>12</v>
      </c>
      <c r="D30" s="96" t="s">
        <v>82</v>
      </c>
      <c r="E30" s="93">
        <v>823</v>
      </c>
      <c r="F30" s="93">
        <v>789</v>
      </c>
      <c r="G30" s="94">
        <f t="shared" si="0"/>
        <v>-4.1312272174969578E-2</v>
      </c>
      <c r="H30" s="91"/>
      <c r="I30" s="91"/>
      <c r="J30" s="91"/>
      <c r="K30" s="93">
        <v>1935</v>
      </c>
      <c r="L30" s="93">
        <v>1521</v>
      </c>
      <c r="M30" s="94">
        <f t="shared" ref="M30:M33" si="1">L30/K30-1</f>
        <v>-0.21395348837209305</v>
      </c>
      <c r="N30" s="93"/>
      <c r="O30" s="93"/>
      <c r="P30" s="91"/>
      <c r="Q30" s="91"/>
      <c r="R30" s="91"/>
      <c r="S30" s="91"/>
    </row>
    <row r="31" spans="3:20" ht="23.25" customHeight="1" x14ac:dyDescent="0.25">
      <c r="C31" s="92" t="s">
        <v>91</v>
      </c>
      <c r="D31" s="96" t="s">
        <v>153</v>
      </c>
      <c r="E31" s="93"/>
      <c r="F31" s="93"/>
      <c r="G31" s="94"/>
      <c r="H31" s="91"/>
      <c r="I31" s="91"/>
      <c r="J31" s="91"/>
      <c r="K31" s="93">
        <v>874</v>
      </c>
      <c r="L31" s="93">
        <v>187</v>
      </c>
      <c r="M31" s="94">
        <f t="shared" si="1"/>
        <v>-0.78604118993135008</v>
      </c>
      <c r="N31" s="93"/>
      <c r="O31" s="93"/>
      <c r="P31" s="91"/>
      <c r="Q31" s="91"/>
      <c r="R31" s="91"/>
      <c r="S31" s="91"/>
    </row>
    <row r="32" spans="3:20" ht="23.25" customHeight="1" x14ac:dyDescent="0.25">
      <c r="C32" s="92" t="s">
        <v>92</v>
      </c>
      <c r="D32" s="91" t="s">
        <v>83</v>
      </c>
      <c r="E32" s="93">
        <v>0</v>
      </c>
      <c r="F32" s="93">
        <v>0</v>
      </c>
      <c r="G32" s="94"/>
      <c r="H32" s="91"/>
      <c r="I32" s="91"/>
      <c r="J32" s="91"/>
      <c r="K32" s="93">
        <v>1658</v>
      </c>
      <c r="L32" s="93">
        <v>1263</v>
      </c>
      <c r="M32" s="94">
        <f t="shared" si="1"/>
        <v>-0.23823884197828704</v>
      </c>
      <c r="N32" s="93">
        <v>209</v>
      </c>
      <c r="O32" s="93">
        <v>183</v>
      </c>
      <c r="P32" s="95">
        <v>1</v>
      </c>
      <c r="Q32" s="91"/>
      <c r="R32" s="91"/>
      <c r="S32" s="91"/>
      <c r="T32" s="31">
        <f>SUM(L32+O32)</f>
        <v>1446</v>
      </c>
    </row>
    <row r="33" spans="3:20" ht="23.25" customHeight="1" x14ac:dyDescent="0.25">
      <c r="C33" s="92" t="s">
        <v>13</v>
      </c>
      <c r="D33" s="96" t="s">
        <v>60</v>
      </c>
      <c r="E33" s="93">
        <v>93</v>
      </c>
      <c r="F33" s="93">
        <v>79</v>
      </c>
      <c r="G33" s="94">
        <f t="shared" si="0"/>
        <v>-0.15053763440860213</v>
      </c>
      <c r="H33" s="91"/>
      <c r="I33" s="91"/>
      <c r="J33" s="91"/>
      <c r="K33" s="93">
        <v>206</v>
      </c>
      <c r="L33" s="93">
        <v>218</v>
      </c>
      <c r="M33" s="94">
        <f t="shared" si="1"/>
        <v>5.8252427184465994E-2</v>
      </c>
      <c r="N33" s="93"/>
      <c r="O33" s="93"/>
      <c r="P33" s="91"/>
      <c r="Q33" s="91"/>
      <c r="R33" s="91"/>
      <c r="S33" s="91"/>
      <c r="T33" s="31">
        <f>SUM(F33+L33)</f>
        <v>297</v>
      </c>
    </row>
    <row r="34" spans="3:20" ht="35.25" customHeight="1" x14ac:dyDescent="0.25">
      <c r="C34" s="92" t="s">
        <v>14</v>
      </c>
      <c r="D34" s="96" t="s">
        <v>84</v>
      </c>
      <c r="E34" s="93"/>
      <c r="F34" s="93"/>
      <c r="G34" s="94"/>
      <c r="H34" s="91"/>
      <c r="I34" s="91"/>
      <c r="J34" s="91"/>
      <c r="K34" s="93"/>
      <c r="L34" s="93"/>
      <c r="M34" s="91"/>
      <c r="N34" s="93"/>
      <c r="O34" s="93"/>
      <c r="P34" s="91"/>
      <c r="Q34" s="91"/>
      <c r="R34" s="91"/>
      <c r="S34" s="91"/>
    </row>
    <row r="35" spans="3:20" ht="35.25" customHeight="1" x14ac:dyDescent="0.25">
      <c r="C35" s="92" t="s">
        <v>15</v>
      </c>
      <c r="D35" s="96" t="s">
        <v>85</v>
      </c>
      <c r="E35" s="93"/>
      <c r="F35" s="93"/>
      <c r="G35" s="94"/>
      <c r="H35" s="91"/>
      <c r="I35" s="91"/>
      <c r="J35" s="91"/>
      <c r="K35" s="93"/>
      <c r="L35" s="93"/>
      <c r="M35" s="91"/>
      <c r="N35" s="93"/>
      <c r="O35" s="93"/>
      <c r="P35" s="91"/>
      <c r="Q35" s="91"/>
      <c r="R35" s="91"/>
      <c r="S35" s="91"/>
    </row>
    <row r="36" spans="3:20" ht="19.5" customHeight="1" x14ac:dyDescent="0.25">
      <c r="C36" s="92" t="s">
        <v>4</v>
      </c>
      <c r="D36" s="96" t="s">
        <v>157</v>
      </c>
      <c r="E36" s="93">
        <v>348</v>
      </c>
      <c r="F36" s="93">
        <v>331</v>
      </c>
      <c r="G36" s="91"/>
      <c r="H36" s="91"/>
      <c r="I36" s="91"/>
      <c r="J36" s="91"/>
      <c r="K36" s="93">
        <v>618</v>
      </c>
      <c r="L36" s="93">
        <v>634</v>
      </c>
      <c r="M36" s="91"/>
      <c r="N36" s="93"/>
      <c r="O36" s="93"/>
      <c r="P36" s="91"/>
      <c r="Q36" s="91"/>
      <c r="R36" s="91"/>
      <c r="S36" s="91"/>
      <c r="T36" s="31">
        <f>SUM(F36+L36)</f>
        <v>965</v>
      </c>
    </row>
    <row r="37" spans="3:20" x14ac:dyDescent="0.25">
      <c r="C37" s="97"/>
    </row>
  </sheetData>
  <mergeCells count="9">
    <mergeCell ref="D3:R10"/>
    <mergeCell ref="C12:C13"/>
    <mergeCell ref="D12:D13"/>
    <mergeCell ref="E12:S12"/>
    <mergeCell ref="E13:G13"/>
    <mergeCell ref="H13:J13"/>
    <mergeCell ref="K13:M13"/>
    <mergeCell ref="N13:P13"/>
    <mergeCell ref="Q13:S13"/>
  </mergeCells>
  <pageMargins left="0.25" right="0.25" top="0.75" bottom="0.75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workbookViewId="0">
      <selection activeCell="H11" sqref="H11"/>
    </sheetView>
  </sheetViews>
  <sheetFormatPr defaultRowHeight="15" x14ac:dyDescent="0.25"/>
  <cols>
    <col min="1" max="2" width="9.140625" style="31"/>
    <col min="3" max="3" width="15.5703125" style="31" customWidth="1"/>
    <col min="4" max="4" width="9.140625" style="31"/>
    <col min="5" max="5" width="16.85546875" style="31" customWidth="1"/>
    <col min="6" max="6" width="18.85546875" style="31" customWidth="1"/>
    <col min="7" max="7" width="9.140625" style="31"/>
    <col min="8" max="8" width="22.28515625" style="31" customWidth="1"/>
    <col min="9" max="9" width="23.5703125" style="31" customWidth="1"/>
    <col min="10" max="11" width="18" style="31" customWidth="1"/>
    <col min="12" max="12" width="22.42578125" style="31" customWidth="1"/>
    <col min="13" max="16384" width="9.140625" style="31"/>
  </cols>
  <sheetData>
    <row r="3" spans="2:12" x14ac:dyDescent="0.25">
      <c r="B3" s="132" t="s">
        <v>383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6" spans="2:12" ht="73.5" customHeight="1" x14ac:dyDescent="0.25">
      <c r="B6" s="84" t="s">
        <v>1</v>
      </c>
      <c r="C6" s="84" t="s">
        <v>93</v>
      </c>
      <c r="D6" s="84" t="s">
        <v>94</v>
      </c>
      <c r="E6" s="84" t="s">
        <v>95</v>
      </c>
      <c r="F6" s="84" t="s">
        <v>96</v>
      </c>
      <c r="G6" s="84" t="s">
        <v>97</v>
      </c>
      <c r="H6" s="84" t="s">
        <v>98</v>
      </c>
      <c r="I6" s="84" t="s">
        <v>99</v>
      </c>
      <c r="J6" s="84" t="s">
        <v>100</v>
      </c>
      <c r="K6" s="84" t="s">
        <v>101</v>
      </c>
      <c r="L6" s="84" t="s">
        <v>102</v>
      </c>
    </row>
    <row r="7" spans="2:12" x14ac:dyDescent="0.25">
      <c r="B7" s="84">
        <v>1</v>
      </c>
      <c r="C7" s="84">
        <v>2</v>
      </c>
      <c r="D7" s="84">
        <v>3</v>
      </c>
      <c r="E7" s="84">
        <v>4</v>
      </c>
      <c r="F7" s="84">
        <v>5</v>
      </c>
      <c r="G7" s="84">
        <v>6</v>
      </c>
      <c r="H7" s="84">
        <v>7</v>
      </c>
      <c r="I7" s="84">
        <v>8</v>
      </c>
      <c r="J7" s="84">
        <v>9</v>
      </c>
      <c r="K7" s="84">
        <v>10</v>
      </c>
      <c r="L7" s="84">
        <v>11</v>
      </c>
    </row>
    <row r="8" spans="2:12" ht="120" x14ac:dyDescent="0.25">
      <c r="B8" s="84">
        <v>1</v>
      </c>
      <c r="C8" s="91">
        <v>1</v>
      </c>
      <c r="D8" s="91" t="s">
        <v>322</v>
      </c>
      <c r="E8" s="91" t="s">
        <v>323</v>
      </c>
      <c r="F8" s="91" t="s">
        <v>155</v>
      </c>
      <c r="G8" s="91" t="s">
        <v>154</v>
      </c>
      <c r="H8" s="112" t="s">
        <v>324</v>
      </c>
      <c r="I8" s="93">
        <v>3285</v>
      </c>
      <c r="J8" s="93">
        <v>13</v>
      </c>
      <c r="K8" s="93">
        <v>3</v>
      </c>
      <c r="L8" s="93">
        <v>2</v>
      </c>
    </row>
    <row r="9" spans="2:12" x14ac:dyDescent="0.25">
      <c r="H9" s="113"/>
    </row>
  </sheetData>
  <mergeCells count="1">
    <mergeCell ref="B3:L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zoomScale="85" zoomScaleNormal="85" workbookViewId="0">
      <selection activeCell="B4" sqref="B4"/>
    </sheetView>
  </sheetViews>
  <sheetFormatPr defaultRowHeight="15" x14ac:dyDescent="0.25"/>
  <cols>
    <col min="1" max="2" width="9.140625" style="31"/>
    <col min="3" max="3" width="36.85546875" style="31" customWidth="1"/>
    <col min="4" max="4" width="34" style="31" customWidth="1"/>
    <col min="5" max="5" width="17" style="31" customWidth="1"/>
    <col min="6" max="16384" width="9.140625" style="31"/>
  </cols>
  <sheetData>
    <row r="3" spans="1:14" ht="26.25" customHeight="1" x14ac:dyDescent="0.25">
      <c r="B3" s="132" t="s">
        <v>384</v>
      </c>
      <c r="C3" s="132"/>
      <c r="D3" s="132"/>
      <c r="E3" s="132"/>
      <c r="F3" s="98"/>
      <c r="G3" s="98"/>
      <c r="H3" s="98"/>
      <c r="I3" s="98"/>
      <c r="J3" s="98"/>
      <c r="K3" s="98"/>
      <c r="L3" s="98"/>
      <c r="M3" s="98"/>
      <c r="N3" s="98"/>
    </row>
    <row r="5" spans="1:14" x14ac:dyDescent="0.25">
      <c r="B5" s="84" t="s">
        <v>1</v>
      </c>
      <c r="C5" s="84" t="s">
        <v>103</v>
      </c>
      <c r="D5" s="84" t="s">
        <v>104</v>
      </c>
      <c r="E5" s="91"/>
    </row>
    <row r="6" spans="1:14" ht="73.5" customHeight="1" x14ac:dyDescent="0.25">
      <c r="A6" s="31" t="s">
        <v>116</v>
      </c>
      <c r="B6" s="164">
        <v>1</v>
      </c>
      <c r="C6" s="91" t="s">
        <v>105</v>
      </c>
      <c r="D6" s="164" t="s">
        <v>108</v>
      </c>
      <c r="E6" s="165" t="s">
        <v>156</v>
      </c>
    </row>
    <row r="7" spans="1:14" ht="73.5" customHeight="1" x14ac:dyDescent="0.25">
      <c r="B7" s="164"/>
      <c r="C7" s="96" t="s">
        <v>106</v>
      </c>
      <c r="D7" s="164"/>
      <c r="E7" s="165"/>
    </row>
    <row r="8" spans="1:14" ht="73.5" customHeight="1" x14ac:dyDescent="0.25">
      <c r="B8" s="164"/>
      <c r="C8" s="96" t="s">
        <v>107</v>
      </c>
      <c r="D8" s="164"/>
      <c r="E8" s="165"/>
      <c r="H8" s="113"/>
    </row>
    <row r="9" spans="1:14" ht="73.5" customHeight="1" x14ac:dyDescent="0.25">
      <c r="B9" s="84">
        <v>2</v>
      </c>
      <c r="C9" s="91" t="s">
        <v>109</v>
      </c>
      <c r="D9" s="84" t="s">
        <v>110</v>
      </c>
      <c r="E9" s="93">
        <v>25083</v>
      </c>
      <c r="H9" s="113"/>
    </row>
    <row r="10" spans="1:14" ht="73.5" customHeight="1" x14ac:dyDescent="0.25">
      <c r="B10" s="100">
        <v>43467</v>
      </c>
      <c r="C10" s="91" t="s">
        <v>111</v>
      </c>
      <c r="D10" s="84" t="s">
        <v>110</v>
      </c>
      <c r="E10" s="93">
        <v>20158</v>
      </c>
    </row>
    <row r="11" spans="1:14" ht="73.5" customHeight="1" x14ac:dyDescent="0.25">
      <c r="B11" s="100">
        <v>43498</v>
      </c>
      <c r="C11" s="91" t="s">
        <v>112</v>
      </c>
      <c r="D11" s="84" t="s">
        <v>110</v>
      </c>
      <c r="E11" s="93"/>
    </row>
    <row r="12" spans="1:14" ht="73.5" customHeight="1" x14ac:dyDescent="0.25">
      <c r="B12" s="84">
        <v>3</v>
      </c>
      <c r="C12" s="91" t="s">
        <v>113</v>
      </c>
      <c r="D12" s="84" t="s">
        <v>114</v>
      </c>
      <c r="E12" s="93">
        <v>1</v>
      </c>
    </row>
    <row r="13" spans="1:14" ht="73.5" customHeight="1" x14ac:dyDescent="0.25">
      <c r="B13" s="84">
        <v>4</v>
      </c>
      <c r="C13" s="91" t="s">
        <v>115</v>
      </c>
      <c r="D13" s="84" t="s">
        <v>114</v>
      </c>
      <c r="E13" s="93">
        <v>8</v>
      </c>
    </row>
    <row r="14" spans="1:14" x14ac:dyDescent="0.25">
      <c r="E14" s="99"/>
    </row>
  </sheetData>
  <mergeCells count="4">
    <mergeCell ref="B6:B8"/>
    <mergeCell ref="D6:D8"/>
    <mergeCell ref="E6:E8"/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"/>
  <sheetViews>
    <sheetView workbookViewId="0">
      <selection activeCell="B3" sqref="B3:D3"/>
    </sheetView>
  </sheetViews>
  <sheetFormatPr defaultRowHeight="15" x14ac:dyDescent="0.25"/>
  <cols>
    <col min="1" max="2" width="9.140625" style="31"/>
    <col min="3" max="3" width="57.7109375" style="31" customWidth="1"/>
    <col min="4" max="4" width="15.140625" style="31" customWidth="1"/>
    <col min="5" max="5" width="26.5703125" style="31" customWidth="1"/>
    <col min="6" max="16384" width="9.140625" style="31"/>
  </cols>
  <sheetData>
    <row r="3" spans="2:13" ht="87.75" customHeight="1" x14ac:dyDescent="0.25">
      <c r="B3" s="131" t="s">
        <v>385</v>
      </c>
      <c r="C3" s="131"/>
      <c r="D3" s="131"/>
      <c r="E3" s="101"/>
      <c r="F3" s="101"/>
      <c r="G3" s="101"/>
      <c r="H3" s="101"/>
      <c r="I3" s="101"/>
      <c r="J3" s="101"/>
      <c r="K3" s="101"/>
      <c r="L3" s="101"/>
      <c r="M3" s="101"/>
    </row>
    <row r="5" spans="2:13" x14ac:dyDescent="0.25">
      <c r="D5" s="102" t="s">
        <v>120</v>
      </c>
    </row>
    <row r="6" spans="2:13" ht="45" customHeight="1" x14ac:dyDescent="0.25">
      <c r="B6" s="37">
        <v>1</v>
      </c>
      <c r="C6" s="91" t="s">
        <v>117</v>
      </c>
      <c r="D6" s="103"/>
    </row>
    <row r="7" spans="2:13" ht="33" customHeight="1" x14ac:dyDescent="0.25">
      <c r="B7" s="35" t="s">
        <v>3</v>
      </c>
      <c r="C7" s="91" t="s">
        <v>118</v>
      </c>
      <c r="D7" s="103">
        <v>9</v>
      </c>
    </row>
    <row r="8" spans="2:13" ht="63" customHeight="1" x14ac:dyDescent="0.25">
      <c r="B8" s="35" t="s">
        <v>5</v>
      </c>
      <c r="C8" s="91" t="s">
        <v>119</v>
      </c>
      <c r="D8" s="103">
        <v>1446</v>
      </c>
      <c r="E8" s="104" t="str">
        <f>'Прил 7_4.1 Колич-во обращений'!$D$20</f>
        <v>качество обслуживания</v>
      </c>
      <c r="H8" s="113"/>
    </row>
    <row r="9" spans="2:13" x14ac:dyDescent="0.25">
      <c r="H9" s="113"/>
    </row>
  </sheetData>
  <mergeCells count="1">
    <mergeCell ref="B3:D3"/>
  </mergeCells>
  <hyperlinks>
    <hyperlink ref="E8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9"/>
  <sheetViews>
    <sheetView workbookViewId="0">
      <selection activeCell="M21" sqref="M21"/>
    </sheetView>
  </sheetViews>
  <sheetFormatPr defaultRowHeight="15" x14ac:dyDescent="0.25"/>
  <cols>
    <col min="1" max="16384" width="9.140625" style="31"/>
  </cols>
  <sheetData>
    <row r="5" spans="3:22" x14ac:dyDescent="0.25">
      <c r="C5" s="31" t="s">
        <v>121</v>
      </c>
    </row>
    <row r="7" spans="3:22" ht="30" customHeight="1" x14ac:dyDescent="0.25">
      <c r="C7" s="166" t="s">
        <v>205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</row>
    <row r="8" spans="3:22" x14ac:dyDescent="0.25">
      <c r="H8" s="113"/>
    </row>
    <row r="9" spans="3:22" x14ac:dyDescent="0.25">
      <c r="H9" s="113"/>
    </row>
  </sheetData>
  <mergeCells count="1">
    <mergeCell ref="C7:V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7"/>
  <sheetViews>
    <sheetView workbookViewId="0">
      <selection activeCell="B3" sqref="B3"/>
    </sheetView>
  </sheetViews>
  <sheetFormatPr defaultRowHeight="15" x14ac:dyDescent="0.25"/>
  <cols>
    <col min="1" max="16384" width="9.140625" style="31"/>
  </cols>
  <sheetData>
    <row r="3" spans="3:14" ht="15" customHeight="1" x14ac:dyDescent="0.25">
      <c r="C3" s="131" t="s">
        <v>381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3:14" x14ac:dyDescent="0.25"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3:14" x14ac:dyDescent="0.25"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3:14" x14ac:dyDescent="0.25"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3:14" x14ac:dyDescent="0.25"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3:14" x14ac:dyDescent="0.25">
      <c r="C8" s="131"/>
      <c r="D8" s="131"/>
      <c r="E8" s="131"/>
      <c r="F8" s="131"/>
      <c r="G8" s="131"/>
      <c r="H8" s="151"/>
      <c r="I8" s="131"/>
      <c r="J8" s="131"/>
      <c r="K8" s="131"/>
      <c r="L8" s="131"/>
      <c r="M8" s="131"/>
      <c r="N8" s="131"/>
    </row>
    <row r="9" spans="3:14" x14ac:dyDescent="0.25">
      <c r="C9" s="131"/>
      <c r="D9" s="131"/>
      <c r="E9" s="131"/>
      <c r="F9" s="131"/>
      <c r="G9" s="131"/>
      <c r="H9" s="151"/>
      <c r="I9" s="131"/>
      <c r="J9" s="131"/>
      <c r="K9" s="131"/>
      <c r="L9" s="131"/>
      <c r="M9" s="131"/>
      <c r="N9" s="131"/>
    </row>
    <row r="10" spans="3:14" x14ac:dyDescent="0.25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3:14" x14ac:dyDescent="0.25"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3:14" x14ac:dyDescent="0.25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3:14" x14ac:dyDescent="0.25"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3:14" x14ac:dyDescent="0.25"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3:14" x14ac:dyDescent="0.25"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3:14" x14ac:dyDescent="0.25"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3:14" x14ac:dyDescent="0.25"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3:14" x14ac:dyDescent="0.25"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3:14" x14ac:dyDescent="0.25"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</row>
    <row r="20" spans="3:14" x14ac:dyDescent="0.25"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</row>
    <row r="21" spans="3:14" x14ac:dyDescent="0.25"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</row>
    <row r="22" spans="3:14" ht="28.5" customHeight="1" x14ac:dyDescent="0.25"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4" spans="3:14" x14ac:dyDescent="0.25">
      <c r="C24" s="105" t="s">
        <v>160</v>
      </c>
      <c r="D24" s="167" t="s">
        <v>161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</row>
    <row r="25" spans="3:14" ht="36.75" customHeight="1" x14ac:dyDescent="0.25">
      <c r="C25" s="37">
        <v>1</v>
      </c>
      <c r="D25" s="164" t="s">
        <v>194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</row>
    <row r="26" spans="3:14" ht="36.75" customHeight="1" x14ac:dyDescent="0.25">
      <c r="C26" s="37">
        <v>2</v>
      </c>
      <c r="D26" s="164" t="s">
        <v>162</v>
      </c>
      <c r="E26" s="164"/>
      <c r="F26" s="164"/>
      <c r="G26" s="164"/>
      <c r="H26" s="164"/>
      <c r="I26" s="164"/>
      <c r="J26" s="164"/>
      <c r="K26" s="164"/>
      <c r="L26" s="164"/>
      <c r="M26" s="164"/>
      <c r="N26" s="164"/>
    </row>
    <row r="27" spans="3:14" ht="49.5" customHeight="1" x14ac:dyDescent="0.25">
      <c r="C27" s="37">
        <v>3</v>
      </c>
      <c r="D27" s="164" t="s">
        <v>163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</row>
  </sheetData>
  <mergeCells count="5">
    <mergeCell ref="C3:N22"/>
    <mergeCell ref="D24:N24"/>
    <mergeCell ref="D25:N25"/>
    <mergeCell ref="D26:N26"/>
    <mergeCell ref="D27:N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7"/>
  <sheetViews>
    <sheetView workbookViewId="0">
      <selection activeCell="Q29" sqref="Q29"/>
    </sheetView>
  </sheetViews>
  <sheetFormatPr defaultRowHeight="15" x14ac:dyDescent="0.25"/>
  <cols>
    <col min="1" max="16384" width="9.140625" style="31"/>
  </cols>
  <sheetData>
    <row r="3" spans="3:15" ht="9.75" customHeight="1" x14ac:dyDescent="0.25">
      <c r="C3" s="131" t="s">
        <v>122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3:15" ht="9.75" customHeight="1" x14ac:dyDescent="0.25"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3:15" ht="9.75" customHeight="1" x14ac:dyDescent="0.25"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3:15" ht="9.75" customHeight="1" x14ac:dyDescent="0.25"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3:15" ht="9.75" customHeight="1" x14ac:dyDescent="0.25"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3:15" ht="9.75" customHeight="1" x14ac:dyDescent="0.25">
      <c r="C8" s="131"/>
      <c r="D8" s="131"/>
      <c r="E8" s="131"/>
      <c r="F8" s="131"/>
      <c r="G8" s="131"/>
      <c r="H8" s="151"/>
      <c r="I8" s="131"/>
      <c r="J8" s="131"/>
      <c r="K8" s="131"/>
      <c r="L8" s="131"/>
      <c r="M8" s="131"/>
      <c r="N8" s="131"/>
      <c r="O8" s="131"/>
    </row>
    <row r="9" spans="3:15" ht="9.75" customHeight="1" x14ac:dyDescent="0.25">
      <c r="C9" s="131"/>
      <c r="D9" s="131"/>
      <c r="E9" s="131"/>
      <c r="F9" s="131"/>
      <c r="G9" s="131"/>
      <c r="H9" s="151"/>
      <c r="I9" s="131"/>
      <c r="J9" s="131"/>
      <c r="K9" s="131"/>
      <c r="L9" s="131"/>
      <c r="M9" s="131"/>
      <c r="N9" s="131"/>
      <c r="O9" s="131"/>
    </row>
    <row r="10" spans="3:15" ht="9.75" customHeight="1" x14ac:dyDescent="0.25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</row>
    <row r="12" spans="3:15" x14ac:dyDescent="0.25">
      <c r="C12" s="105" t="s">
        <v>160</v>
      </c>
      <c r="D12" s="167" t="s">
        <v>164</v>
      </c>
      <c r="E12" s="167"/>
      <c r="F12" s="167"/>
      <c r="G12" s="167"/>
      <c r="H12" s="167"/>
      <c r="I12" s="167"/>
      <c r="J12" s="167"/>
      <c r="K12" s="167"/>
      <c r="L12" s="167"/>
      <c r="M12" s="167" t="s">
        <v>165</v>
      </c>
      <c r="N12" s="167"/>
      <c r="O12" s="167"/>
    </row>
    <row r="13" spans="3:15" x14ac:dyDescent="0.25">
      <c r="C13" s="37">
        <v>1</v>
      </c>
      <c r="D13" s="168" t="s">
        <v>166</v>
      </c>
      <c r="E13" s="168"/>
      <c r="F13" s="168"/>
      <c r="G13" s="168"/>
      <c r="H13" s="168"/>
      <c r="I13" s="168"/>
      <c r="J13" s="168"/>
      <c r="K13" s="168"/>
      <c r="L13" s="168"/>
      <c r="M13" s="169"/>
      <c r="N13" s="169"/>
      <c r="O13" s="169"/>
    </row>
    <row r="14" spans="3:15" x14ac:dyDescent="0.25">
      <c r="C14" s="35" t="s">
        <v>3</v>
      </c>
      <c r="D14" s="166" t="s">
        <v>167</v>
      </c>
      <c r="E14" s="166"/>
      <c r="F14" s="166"/>
      <c r="G14" s="166"/>
      <c r="H14" s="166"/>
      <c r="I14" s="166"/>
      <c r="J14" s="166"/>
      <c r="K14" s="166"/>
      <c r="L14" s="166"/>
      <c r="M14" s="169" t="s">
        <v>168</v>
      </c>
      <c r="N14" s="169"/>
      <c r="O14" s="169"/>
    </row>
    <row r="15" spans="3:15" x14ac:dyDescent="0.25">
      <c r="C15" s="35" t="s">
        <v>5</v>
      </c>
      <c r="D15" s="166" t="s">
        <v>169</v>
      </c>
      <c r="E15" s="166"/>
      <c r="F15" s="166"/>
      <c r="G15" s="166"/>
      <c r="H15" s="166"/>
      <c r="I15" s="166"/>
      <c r="J15" s="166"/>
      <c r="K15" s="166"/>
      <c r="L15" s="166"/>
      <c r="M15" s="169" t="s">
        <v>168</v>
      </c>
      <c r="N15" s="169"/>
      <c r="O15" s="169"/>
    </row>
    <row r="16" spans="3:15" x14ac:dyDescent="0.25">
      <c r="C16" s="35" t="s">
        <v>6</v>
      </c>
      <c r="D16" s="166" t="s">
        <v>170</v>
      </c>
      <c r="E16" s="166"/>
      <c r="F16" s="166"/>
      <c r="G16" s="166"/>
      <c r="H16" s="166"/>
      <c r="I16" s="166"/>
      <c r="J16" s="166"/>
      <c r="K16" s="166"/>
      <c r="L16" s="166"/>
      <c r="M16" s="169" t="s">
        <v>168</v>
      </c>
      <c r="N16" s="169"/>
      <c r="O16" s="169"/>
    </row>
    <row r="17" spans="3:15" x14ac:dyDescent="0.25">
      <c r="C17" s="35" t="s">
        <v>171</v>
      </c>
      <c r="D17" s="168" t="s">
        <v>172</v>
      </c>
      <c r="E17" s="168"/>
      <c r="F17" s="168"/>
      <c r="G17" s="168"/>
      <c r="H17" s="168"/>
      <c r="I17" s="168"/>
      <c r="J17" s="168"/>
      <c r="K17" s="168"/>
      <c r="L17" s="168"/>
      <c r="M17" s="169"/>
      <c r="N17" s="169"/>
      <c r="O17" s="169"/>
    </row>
    <row r="18" spans="3:15" x14ac:dyDescent="0.25">
      <c r="C18" s="35" t="s">
        <v>9</v>
      </c>
      <c r="D18" s="166" t="s">
        <v>173</v>
      </c>
      <c r="E18" s="166"/>
      <c r="F18" s="166"/>
      <c r="G18" s="166"/>
      <c r="H18" s="166"/>
      <c r="I18" s="166"/>
      <c r="J18" s="166"/>
      <c r="K18" s="166"/>
      <c r="L18" s="166"/>
      <c r="M18" s="169" t="s">
        <v>168</v>
      </c>
      <c r="N18" s="169"/>
      <c r="O18" s="169"/>
    </row>
    <row r="19" spans="3:15" x14ac:dyDescent="0.25">
      <c r="C19" s="35" t="s">
        <v>10</v>
      </c>
      <c r="D19" s="166" t="s">
        <v>174</v>
      </c>
      <c r="E19" s="166"/>
      <c r="F19" s="166"/>
      <c r="G19" s="166"/>
      <c r="H19" s="166"/>
      <c r="I19" s="166"/>
      <c r="J19" s="166"/>
      <c r="K19" s="166"/>
      <c r="L19" s="166"/>
      <c r="M19" s="169" t="s">
        <v>168</v>
      </c>
      <c r="N19" s="169"/>
      <c r="O19" s="169"/>
    </row>
    <row r="20" spans="3:15" x14ac:dyDescent="0.25">
      <c r="C20" s="35" t="s">
        <v>11</v>
      </c>
      <c r="D20" s="166" t="s">
        <v>175</v>
      </c>
      <c r="E20" s="166"/>
      <c r="F20" s="166"/>
      <c r="G20" s="166"/>
      <c r="H20" s="166"/>
      <c r="I20" s="166"/>
      <c r="J20" s="166"/>
      <c r="K20" s="166"/>
      <c r="L20" s="166"/>
      <c r="M20" s="169" t="s">
        <v>168</v>
      </c>
      <c r="N20" s="169"/>
      <c r="O20" s="169"/>
    </row>
    <row r="21" spans="3:15" x14ac:dyDescent="0.25">
      <c r="C21" s="35" t="s">
        <v>176</v>
      </c>
      <c r="D21" s="168" t="s">
        <v>177</v>
      </c>
      <c r="E21" s="168"/>
      <c r="F21" s="168"/>
      <c r="G21" s="168"/>
      <c r="H21" s="168"/>
      <c r="I21" s="168"/>
      <c r="J21" s="168"/>
      <c r="K21" s="168"/>
      <c r="L21" s="168"/>
      <c r="M21" s="169"/>
      <c r="N21" s="169"/>
      <c r="O21" s="169"/>
    </row>
    <row r="22" spans="3:15" x14ac:dyDescent="0.25">
      <c r="C22" s="35" t="s">
        <v>14</v>
      </c>
      <c r="D22" s="166" t="s">
        <v>178</v>
      </c>
      <c r="E22" s="166"/>
      <c r="F22" s="166"/>
      <c r="G22" s="166"/>
      <c r="H22" s="166"/>
      <c r="I22" s="166"/>
      <c r="J22" s="166"/>
      <c r="K22" s="166"/>
      <c r="L22" s="166"/>
      <c r="M22" s="169" t="s">
        <v>168</v>
      </c>
      <c r="N22" s="169"/>
      <c r="O22" s="169"/>
    </row>
    <row r="23" spans="3:15" x14ac:dyDescent="0.25">
      <c r="C23" s="35" t="s">
        <v>15</v>
      </c>
      <c r="D23" s="166" t="s">
        <v>179</v>
      </c>
      <c r="E23" s="166"/>
      <c r="F23" s="166"/>
      <c r="G23" s="166"/>
      <c r="H23" s="166"/>
      <c r="I23" s="166"/>
      <c r="J23" s="166"/>
      <c r="K23" s="166"/>
      <c r="L23" s="166"/>
      <c r="M23" s="169" t="s">
        <v>168</v>
      </c>
      <c r="N23" s="169"/>
      <c r="O23" s="169"/>
    </row>
    <row r="24" spans="3:15" x14ac:dyDescent="0.25">
      <c r="C24" s="35" t="s">
        <v>4</v>
      </c>
      <c r="D24" s="166" t="s">
        <v>180</v>
      </c>
      <c r="E24" s="166"/>
      <c r="F24" s="166"/>
      <c r="G24" s="166"/>
      <c r="H24" s="166"/>
      <c r="I24" s="166"/>
      <c r="J24" s="166"/>
      <c r="K24" s="166"/>
      <c r="L24" s="166"/>
      <c r="M24" s="169" t="s">
        <v>168</v>
      </c>
      <c r="N24" s="169"/>
      <c r="O24" s="169"/>
    </row>
    <row r="25" spans="3:15" x14ac:dyDescent="0.25">
      <c r="C25" s="35" t="s">
        <v>181</v>
      </c>
      <c r="D25" s="168" t="s">
        <v>182</v>
      </c>
      <c r="E25" s="166"/>
      <c r="F25" s="166"/>
      <c r="G25" s="166"/>
      <c r="H25" s="166"/>
      <c r="I25" s="166"/>
      <c r="J25" s="166"/>
      <c r="K25" s="166"/>
      <c r="L25" s="166"/>
      <c r="M25" s="169"/>
      <c r="N25" s="169"/>
      <c r="O25" s="169"/>
    </row>
    <row r="26" spans="3:15" x14ac:dyDescent="0.25">
      <c r="C26" s="35" t="s">
        <v>16</v>
      </c>
      <c r="D26" s="166" t="s">
        <v>183</v>
      </c>
      <c r="E26" s="166"/>
      <c r="F26" s="166"/>
      <c r="G26" s="166"/>
      <c r="H26" s="166"/>
      <c r="I26" s="166"/>
      <c r="J26" s="166"/>
      <c r="K26" s="166"/>
      <c r="L26" s="166"/>
      <c r="M26" s="169" t="s">
        <v>168</v>
      </c>
      <c r="N26" s="169"/>
      <c r="O26" s="169"/>
    </row>
    <row r="27" spans="3:15" x14ac:dyDescent="0.25">
      <c r="C27" s="35" t="s">
        <v>17</v>
      </c>
      <c r="D27" s="166" t="s">
        <v>184</v>
      </c>
      <c r="E27" s="166"/>
      <c r="F27" s="166"/>
      <c r="G27" s="166"/>
      <c r="H27" s="166"/>
      <c r="I27" s="166"/>
      <c r="J27" s="166"/>
      <c r="K27" s="166"/>
      <c r="L27" s="166"/>
      <c r="M27" s="169" t="s">
        <v>168</v>
      </c>
      <c r="N27" s="169"/>
      <c r="O27" s="169"/>
    </row>
  </sheetData>
  <mergeCells count="33">
    <mergeCell ref="D26:L26"/>
    <mergeCell ref="M26:O26"/>
    <mergeCell ref="D27:L27"/>
    <mergeCell ref="M27:O27"/>
    <mergeCell ref="D23:L23"/>
    <mergeCell ref="M23:O23"/>
    <mergeCell ref="D24:L24"/>
    <mergeCell ref="M24:O24"/>
    <mergeCell ref="D25:L25"/>
    <mergeCell ref="M25:O25"/>
    <mergeCell ref="D20:L20"/>
    <mergeCell ref="M20:O20"/>
    <mergeCell ref="D21:L21"/>
    <mergeCell ref="M21:O21"/>
    <mergeCell ref="D22:L22"/>
    <mergeCell ref="M22:O22"/>
    <mergeCell ref="D17:L17"/>
    <mergeCell ref="M17:O17"/>
    <mergeCell ref="D18:L18"/>
    <mergeCell ref="M18:O18"/>
    <mergeCell ref="D19:L19"/>
    <mergeCell ref="M19:O19"/>
    <mergeCell ref="D14:L14"/>
    <mergeCell ref="M14:O14"/>
    <mergeCell ref="D15:L15"/>
    <mergeCell ref="M15:O15"/>
    <mergeCell ref="D16:L16"/>
    <mergeCell ref="M16:O16"/>
    <mergeCell ref="C3:O10"/>
    <mergeCell ref="D12:L12"/>
    <mergeCell ref="M12:O12"/>
    <mergeCell ref="D13:L13"/>
    <mergeCell ref="M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zoomScale="85" zoomScaleNormal="85" workbookViewId="0">
      <selection sqref="A1:XFD1048576"/>
    </sheetView>
  </sheetViews>
  <sheetFormatPr defaultRowHeight="15" x14ac:dyDescent="0.25"/>
  <cols>
    <col min="4" max="4" width="88" customWidth="1"/>
    <col min="5" max="5" width="29.28515625" customWidth="1"/>
    <col min="6" max="7" width="22.5703125" customWidth="1"/>
    <col min="8" max="8" width="65.85546875" customWidth="1"/>
  </cols>
  <sheetData>
    <row r="2" spans="4:8" x14ac:dyDescent="0.25">
      <c r="H2" s="20" t="s">
        <v>24</v>
      </c>
    </row>
    <row r="3" spans="4:8" x14ac:dyDescent="0.25">
      <c r="H3" s="25" t="s">
        <v>25</v>
      </c>
    </row>
    <row r="4" spans="4:8" x14ac:dyDescent="0.25">
      <c r="H4" s="20" t="s">
        <v>26</v>
      </c>
    </row>
    <row r="5" spans="4:8" x14ac:dyDescent="0.25">
      <c r="H5" s="20" t="s">
        <v>27</v>
      </c>
    </row>
    <row r="6" spans="4:8" x14ac:dyDescent="0.25">
      <c r="H6" s="21"/>
    </row>
    <row r="7" spans="4:8" x14ac:dyDescent="0.25">
      <c r="D7" s="1" t="s">
        <v>28</v>
      </c>
      <c r="H7" s="1"/>
    </row>
    <row r="8" spans="4:8" x14ac:dyDescent="0.25">
      <c r="D8" s="22" t="s">
        <v>253</v>
      </c>
      <c r="H8" s="117"/>
    </row>
    <row r="9" spans="4:8" x14ac:dyDescent="0.25">
      <c r="D9" s="1" t="s">
        <v>29</v>
      </c>
      <c r="H9" s="117"/>
    </row>
    <row r="10" spans="4:8" x14ac:dyDescent="0.25">
      <c r="D10" s="1"/>
      <c r="H10" s="1"/>
    </row>
    <row r="11" spans="4:8" ht="45" x14ac:dyDescent="0.25">
      <c r="D11" s="29" t="s">
        <v>356</v>
      </c>
      <c r="H11" s="2"/>
    </row>
    <row r="12" spans="4:8" ht="30" x14ac:dyDescent="0.25">
      <c r="D12" s="28" t="s">
        <v>30</v>
      </c>
      <c r="H12" s="1"/>
    </row>
    <row r="13" spans="4:8" x14ac:dyDescent="0.25">
      <c r="D13" s="28" t="s">
        <v>283</v>
      </c>
      <c r="H13" s="1"/>
    </row>
    <row r="14" spans="4:8" ht="45" x14ac:dyDescent="0.25">
      <c r="D14" s="28" t="s">
        <v>280</v>
      </c>
      <c r="H14" s="2"/>
    </row>
    <row r="15" spans="4:8" ht="60" x14ac:dyDescent="0.25">
      <c r="D15" s="28" t="s">
        <v>281</v>
      </c>
      <c r="H15" s="1"/>
    </row>
    <row r="16" spans="4:8" ht="36.75" customHeight="1" x14ac:dyDescent="0.25">
      <c r="D16" s="28" t="s">
        <v>282</v>
      </c>
      <c r="H16" s="1"/>
    </row>
    <row r="17" spans="3:8" x14ac:dyDescent="0.25">
      <c r="D17" s="28"/>
      <c r="H17" s="1"/>
    </row>
    <row r="18" spans="3:8" x14ac:dyDescent="0.25">
      <c r="D18" s="28" t="s">
        <v>31</v>
      </c>
      <c r="H18" s="1"/>
    </row>
    <row r="20" spans="3:8" ht="30" x14ac:dyDescent="0.25">
      <c r="C20" s="26" t="s">
        <v>18</v>
      </c>
      <c r="D20" s="26" t="s">
        <v>19</v>
      </c>
      <c r="E20" s="26" t="s">
        <v>20</v>
      </c>
      <c r="F20" s="26" t="s">
        <v>21</v>
      </c>
      <c r="G20" s="26" t="s">
        <v>22</v>
      </c>
      <c r="H20" s="26" t="s">
        <v>23</v>
      </c>
    </row>
    <row r="21" spans="3:8" ht="222.75" customHeight="1" x14ac:dyDescent="0.25">
      <c r="C21" s="26">
        <v>1</v>
      </c>
      <c r="D21" s="27" t="s">
        <v>302</v>
      </c>
      <c r="E21" s="27" t="s">
        <v>306</v>
      </c>
      <c r="F21" s="27" t="s">
        <v>305</v>
      </c>
      <c r="G21" s="27" t="s">
        <v>304</v>
      </c>
      <c r="H21" s="27" t="s">
        <v>303</v>
      </c>
    </row>
    <row r="22" spans="3:8" ht="276" customHeight="1" x14ac:dyDescent="0.25">
      <c r="C22" s="26">
        <v>2</v>
      </c>
      <c r="D22" s="27" t="s">
        <v>307</v>
      </c>
      <c r="E22" s="27" t="s">
        <v>308</v>
      </c>
      <c r="F22" s="27" t="s">
        <v>316</v>
      </c>
      <c r="G22" s="27" t="s">
        <v>314</v>
      </c>
      <c r="H22" s="27" t="s">
        <v>315</v>
      </c>
    </row>
    <row r="23" spans="3:8" ht="216" customHeight="1" x14ac:dyDescent="0.25">
      <c r="C23" s="26">
        <v>3</v>
      </c>
      <c r="D23" s="27" t="s">
        <v>310</v>
      </c>
      <c r="E23" s="27" t="s">
        <v>311</v>
      </c>
      <c r="F23" s="27" t="s">
        <v>309</v>
      </c>
      <c r="G23" s="27" t="s">
        <v>317</v>
      </c>
      <c r="H23" s="27" t="s">
        <v>313</v>
      </c>
    </row>
    <row r="24" spans="3:8" ht="165" x14ac:dyDescent="0.25">
      <c r="C24" s="26">
        <v>4</v>
      </c>
      <c r="D24" s="27" t="s">
        <v>318</v>
      </c>
      <c r="E24" s="27" t="s">
        <v>319</v>
      </c>
      <c r="F24" s="27" t="s">
        <v>320</v>
      </c>
      <c r="G24" s="27" t="s">
        <v>321</v>
      </c>
      <c r="H24" s="27" t="s">
        <v>312</v>
      </c>
    </row>
    <row r="25" spans="3:8" x14ac:dyDescent="0.25">
      <c r="H25" t="s">
        <v>278</v>
      </c>
    </row>
    <row r="26" spans="3:8" ht="30" x14ac:dyDescent="0.25">
      <c r="D26" s="23" t="s">
        <v>279</v>
      </c>
    </row>
    <row r="27" spans="3:8" x14ac:dyDescent="0.25">
      <c r="D27" s="24"/>
    </row>
    <row r="28" spans="3:8" x14ac:dyDescent="0.25">
      <c r="D28" s="24" t="s">
        <v>32</v>
      </c>
    </row>
    <row r="29" spans="3:8" x14ac:dyDescent="0.25">
      <c r="D29" s="24" t="s">
        <v>33</v>
      </c>
    </row>
    <row r="30" spans="3:8" ht="45" x14ac:dyDescent="0.25">
      <c r="D30" s="24" t="s">
        <v>34</v>
      </c>
    </row>
    <row r="31" spans="3:8" ht="75" x14ac:dyDescent="0.25">
      <c r="D31" s="24" t="s">
        <v>35</v>
      </c>
    </row>
    <row r="32" spans="3:8" x14ac:dyDescent="0.25">
      <c r="D32" s="24"/>
    </row>
  </sheetData>
  <hyperlinks>
    <hyperlink ref="D14" location="Par41" display="Par41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9"/>
  <sheetViews>
    <sheetView workbookViewId="0">
      <selection activeCell="B3" sqref="B3"/>
    </sheetView>
  </sheetViews>
  <sheetFormatPr defaultRowHeight="15" x14ac:dyDescent="0.25"/>
  <cols>
    <col min="1" max="16384" width="9.140625" style="31"/>
  </cols>
  <sheetData>
    <row r="3" spans="3:14" ht="10.5" customHeight="1" x14ac:dyDescent="0.25">
      <c r="C3" s="131" t="s">
        <v>123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3:14" ht="10.5" customHeight="1" x14ac:dyDescent="0.25"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3:14" ht="10.5" customHeight="1" x14ac:dyDescent="0.25"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3:14" ht="10.5" customHeight="1" x14ac:dyDescent="0.25"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3:14" ht="10.5" customHeight="1" x14ac:dyDescent="0.25"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3:14" ht="10.5" customHeight="1" x14ac:dyDescent="0.25">
      <c r="C8" s="131"/>
      <c r="D8" s="131"/>
      <c r="E8" s="131"/>
      <c r="F8" s="131"/>
      <c r="G8" s="131"/>
      <c r="H8" s="151"/>
      <c r="I8" s="131"/>
      <c r="J8" s="131"/>
      <c r="K8" s="131"/>
      <c r="L8" s="131"/>
      <c r="M8" s="131"/>
      <c r="N8" s="131"/>
    </row>
    <row r="9" spans="3:14" ht="10.5" customHeight="1" x14ac:dyDescent="0.25">
      <c r="C9" s="131"/>
      <c r="D9" s="131"/>
      <c r="E9" s="131"/>
      <c r="F9" s="131"/>
      <c r="G9" s="131"/>
      <c r="H9" s="151"/>
      <c r="I9" s="131"/>
      <c r="J9" s="131"/>
      <c r="K9" s="131"/>
      <c r="L9" s="131"/>
      <c r="M9" s="131"/>
      <c r="N9" s="131"/>
    </row>
    <row r="10" spans="3:14" ht="10.5" customHeight="1" x14ac:dyDescent="0.25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2" spans="3:14" x14ac:dyDescent="0.25">
      <c r="C12" s="105" t="s">
        <v>185</v>
      </c>
      <c r="D12" s="167" t="s">
        <v>186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</row>
    <row r="13" spans="3:14" x14ac:dyDescent="0.25">
      <c r="C13" s="36">
        <v>1</v>
      </c>
      <c r="D13" s="170" t="s">
        <v>187</v>
      </c>
      <c r="E13" s="170"/>
      <c r="F13" s="170"/>
      <c r="G13" s="170"/>
      <c r="H13" s="170"/>
      <c r="I13" s="170"/>
      <c r="J13" s="170"/>
      <c r="K13" s="170"/>
      <c r="L13" s="170"/>
      <c r="M13" s="170"/>
      <c r="N13" s="170"/>
    </row>
    <row r="14" spans="3:14" x14ac:dyDescent="0.25">
      <c r="C14" s="36">
        <v>2</v>
      </c>
      <c r="D14" s="170" t="s">
        <v>188</v>
      </c>
      <c r="E14" s="170"/>
      <c r="F14" s="170"/>
      <c r="G14" s="170"/>
      <c r="H14" s="170"/>
      <c r="I14" s="170"/>
      <c r="J14" s="170"/>
      <c r="K14" s="170"/>
      <c r="L14" s="170"/>
      <c r="M14" s="170"/>
      <c r="N14" s="170"/>
    </row>
    <row r="15" spans="3:14" x14ac:dyDescent="0.25">
      <c r="C15" s="36">
        <v>3</v>
      </c>
      <c r="D15" s="170" t="s">
        <v>189</v>
      </c>
      <c r="E15" s="170"/>
      <c r="F15" s="170"/>
      <c r="G15" s="170"/>
      <c r="H15" s="170"/>
      <c r="I15" s="170"/>
      <c r="J15" s="170"/>
      <c r="K15" s="170"/>
      <c r="L15" s="170"/>
      <c r="M15" s="170"/>
      <c r="N15" s="170"/>
    </row>
    <row r="16" spans="3:14" x14ac:dyDescent="0.25">
      <c r="C16" s="36">
        <v>4</v>
      </c>
      <c r="D16" s="170" t="s">
        <v>190</v>
      </c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spans="3:14" x14ac:dyDescent="0.25">
      <c r="C17" s="36">
        <v>5</v>
      </c>
      <c r="D17" s="170" t="s">
        <v>191</v>
      </c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spans="3:14" x14ac:dyDescent="0.25">
      <c r="C18" s="36">
        <v>6</v>
      </c>
      <c r="D18" s="170" t="s">
        <v>192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</row>
    <row r="19" spans="3:14" x14ac:dyDescent="0.25">
      <c r="C19" s="36">
        <v>7</v>
      </c>
      <c r="D19" s="170" t="s">
        <v>193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</row>
  </sheetData>
  <mergeCells count="9">
    <mergeCell ref="D16:N16"/>
    <mergeCell ref="D17:N17"/>
    <mergeCell ref="D18:N18"/>
    <mergeCell ref="D19:N19"/>
    <mergeCell ref="C3:N10"/>
    <mergeCell ref="D12:N12"/>
    <mergeCell ref="D13:N13"/>
    <mergeCell ref="D14:N14"/>
    <mergeCell ref="D15:N1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33"/>
  <sheetViews>
    <sheetView zoomScale="85" zoomScaleNormal="85" workbookViewId="0">
      <selection activeCell="O21" sqref="O21"/>
    </sheetView>
  </sheetViews>
  <sheetFormatPr defaultRowHeight="15" x14ac:dyDescent="0.25"/>
  <cols>
    <col min="1" max="3" width="9.140625" style="31"/>
    <col min="4" max="4" width="15.42578125" style="31" bestFit="1" customWidth="1"/>
    <col min="5" max="16384" width="9.140625" style="31"/>
  </cols>
  <sheetData>
    <row r="3" spans="2:32" x14ac:dyDescent="0.25">
      <c r="B3" s="132" t="s">
        <v>124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</row>
    <row r="4" spans="2:32" x14ac:dyDescent="0.25">
      <c r="C4" s="88"/>
    </row>
    <row r="6" spans="2:32" ht="45" customHeight="1" x14ac:dyDescent="0.25">
      <c r="B6" s="164" t="s">
        <v>1</v>
      </c>
      <c r="C6" s="164" t="s">
        <v>125</v>
      </c>
      <c r="D6" s="164" t="s">
        <v>126</v>
      </c>
      <c r="E6" s="164" t="s">
        <v>127</v>
      </c>
      <c r="F6" s="164" t="s">
        <v>128</v>
      </c>
      <c r="G6" s="164"/>
      <c r="H6" s="164"/>
      <c r="I6" s="164"/>
      <c r="J6" s="164"/>
      <c r="K6" s="164" t="s">
        <v>129</v>
      </c>
      <c r="L6" s="164"/>
      <c r="M6" s="164"/>
      <c r="N6" s="164"/>
      <c r="O6" s="164"/>
      <c r="P6" s="164"/>
      <c r="Q6" s="164" t="s">
        <v>130</v>
      </c>
      <c r="R6" s="164"/>
      <c r="S6" s="164"/>
      <c r="T6" s="164"/>
      <c r="U6" s="164"/>
      <c r="V6" s="164"/>
      <c r="W6" s="164"/>
      <c r="X6" s="164" t="s">
        <v>131</v>
      </c>
      <c r="Y6" s="164"/>
      <c r="Z6" s="164"/>
      <c r="AA6" s="164"/>
      <c r="AB6" s="164" t="s">
        <v>132</v>
      </c>
      <c r="AC6" s="164"/>
      <c r="AD6" s="164"/>
      <c r="AE6" s="164" t="s">
        <v>133</v>
      </c>
      <c r="AF6" s="164"/>
    </row>
    <row r="7" spans="2:32" ht="150" x14ac:dyDescent="0.25">
      <c r="B7" s="164"/>
      <c r="C7" s="164"/>
      <c r="D7" s="164"/>
      <c r="E7" s="164"/>
      <c r="F7" s="84" t="s">
        <v>134</v>
      </c>
      <c r="G7" s="84" t="s">
        <v>135</v>
      </c>
      <c r="H7" s="84" t="s">
        <v>136</v>
      </c>
      <c r="I7" s="84" t="s">
        <v>137</v>
      </c>
      <c r="J7" s="84" t="s">
        <v>70</v>
      </c>
      <c r="K7" s="84" t="s">
        <v>138</v>
      </c>
      <c r="L7" s="84" t="s">
        <v>139</v>
      </c>
      <c r="M7" s="84" t="s">
        <v>140</v>
      </c>
      <c r="N7" s="84" t="s">
        <v>141</v>
      </c>
      <c r="O7" s="84" t="s">
        <v>142</v>
      </c>
      <c r="P7" s="84" t="s">
        <v>70</v>
      </c>
      <c r="Q7" s="84" t="s">
        <v>143</v>
      </c>
      <c r="R7" s="84" t="s">
        <v>144</v>
      </c>
      <c r="S7" s="84" t="s">
        <v>139</v>
      </c>
      <c r="T7" s="84" t="s">
        <v>140</v>
      </c>
      <c r="U7" s="84" t="s">
        <v>141</v>
      </c>
      <c r="V7" s="84" t="s">
        <v>142</v>
      </c>
      <c r="W7" s="84" t="s">
        <v>70</v>
      </c>
      <c r="X7" s="84" t="s">
        <v>145</v>
      </c>
      <c r="Y7" s="84" t="s">
        <v>146</v>
      </c>
      <c r="Z7" s="84" t="s">
        <v>147</v>
      </c>
      <c r="AA7" s="84" t="s">
        <v>70</v>
      </c>
      <c r="AB7" s="84" t="s">
        <v>148</v>
      </c>
      <c r="AC7" s="84" t="s">
        <v>149</v>
      </c>
      <c r="AD7" s="84" t="s">
        <v>150</v>
      </c>
      <c r="AE7" s="84" t="s">
        <v>151</v>
      </c>
      <c r="AF7" s="84" t="s">
        <v>152</v>
      </c>
    </row>
    <row r="8" spans="2:32" x14ac:dyDescent="0.25">
      <c r="B8" s="84">
        <v>1</v>
      </c>
      <c r="C8" s="84">
        <v>2</v>
      </c>
      <c r="D8" s="84">
        <v>3</v>
      </c>
      <c r="E8" s="84">
        <v>4</v>
      </c>
      <c r="F8" s="84">
        <v>5</v>
      </c>
      <c r="G8" s="84">
        <v>6</v>
      </c>
      <c r="H8" s="111">
        <v>7</v>
      </c>
      <c r="I8" s="84">
        <v>8</v>
      </c>
      <c r="J8" s="84">
        <v>9</v>
      </c>
      <c r="K8" s="84">
        <v>10</v>
      </c>
      <c r="L8" s="84">
        <v>11</v>
      </c>
      <c r="M8" s="84">
        <v>12</v>
      </c>
      <c r="N8" s="84">
        <v>13</v>
      </c>
      <c r="O8" s="84">
        <v>14</v>
      </c>
      <c r="P8" s="84">
        <v>15</v>
      </c>
      <c r="Q8" s="84">
        <v>16</v>
      </c>
      <c r="R8" s="84">
        <v>17</v>
      </c>
      <c r="S8" s="84">
        <v>18</v>
      </c>
      <c r="T8" s="84">
        <v>19</v>
      </c>
      <c r="U8" s="84">
        <v>20</v>
      </c>
      <c r="V8" s="84">
        <v>21</v>
      </c>
      <c r="W8" s="84">
        <v>22</v>
      </c>
      <c r="X8" s="84">
        <v>23</v>
      </c>
      <c r="Y8" s="84">
        <v>24</v>
      </c>
      <c r="Z8" s="84">
        <v>25</v>
      </c>
      <c r="AA8" s="84">
        <v>26</v>
      </c>
      <c r="AB8" s="84">
        <v>27</v>
      </c>
      <c r="AC8" s="84">
        <v>28</v>
      </c>
      <c r="AD8" s="84">
        <v>29</v>
      </c>
      <c r="AE8" s="84">
        <v>30</v>
      </c>
      <c r="AF8" s="84">
        <v>31</v>
      </c>
    </row>
    <row r="9" spans="2:32" x14ac:dyDescent="0.25">
      <c r="B9" s="91">
        <v>1</v>
      </c>
      <c r="C9" s="93" t="s">
        <v>325</v>
      </c>
      <c r="D9" s="106">
        <v>44935</v>
      </c>
      <c r="E9" s="107">
        <v>0.70596064814814818</v>
      </c>
      <c r="F9" s="93" t="s">
        <v>158</v>
      </c>
      <c r="G9" s="93" t="s">
        <v>158</v>
      </c>
      <c r="H9" s="112" t="s">
        <v>159</v>
      </c>
      <c r="I9" s="93" t="s">
        <v>158</v>
      </c>
      <c r="J9" s="93" t="s">
        <v>158</v>
      </c>
      <c r="K9" s="93" t="s">
        <v>158</v>
      </c>
      <c r="L9" s="93" t="s">
        <v>158</v>
      </c>
      <c r="M9" s="93" t="s">
        <v>159</v>
      </c>
      <c r="N9" s="93" t="s">
        <v>158</v>
      </c>
      <c r="O9" s="93" t="s">
        <v>158</v>
      </c>
      <c r="P9" s="93" t="s">
        <v>158</v>
      </c>
      <c r="Q9" s="93" t="s">
        <v>158</v>
      </c>
      <c r="R9" s="93" t="s">
        <v>158</v>
      </c>
      <c r="S9" s="93" t="s">
        <v>158</v>
      </c>
      <c r="T9" s="93" t="s">
        <v>158</v>
      </c>
      <c r="U9" s="93" t="s">
        <v>158</v>
      </c>
      <c r="V9" s="93" t="s">
        <v>158</v>
      </c>
      <c r="W9" s="93" t="s">
        <v>158</v>
      </c>
      <c r="X9" s="93" t="s">
        <v>158</v>
      </c>
      <c r="Y9" s="93" t="s">
        <v>158</v>
      </c>
      <c r="Z9" s="93" t="s">
        <v>159</v>
      </c>
      <c r="AA9" s="93" t="s">
        <v>158</v>
      </c>
      <c r="AB9" s="93" t="s">
        <v>159</v>
      </c>
      <c r="AC9" s="93" t="s">
        <v>158</v>
      </c>
      <c r="AD9" s="93" t="s">
        <v>158</v>
      </c>
      <c r="AE9" s="93" t="s">
        <v>159</v>
      </c>
      <c r="AF9" s="93" t="s">
        <v>158</v>
      </c>
    </row>
    <row r="10" spans="2:32" x14ac:dyDescent="0.25">
      <c r="B10" s="91">
        <v>2</v>
      </c>
      <c r="C10" s="93" t="s">
        <v>326</v>
      </c>
      <c r="D10" s="106">
        <v>44960</v>
      </c>
      <c r="E10" s="107">
        <v>0.58704861111111117</v>
      </c>
      <c r="F10" s="93" t="s">
        <v>158</v>
      </c>
      <c r="G10" s="93" t="s">
        <v>158</v>
      </c>
      <c r="H10" s="93" t="s">
        <v>159</v>
      </c>
      <c r="I10" s="93" t="s">
        <v>158</v>
      </c>
      <c r="J10" s="93" t="s">
        <v>158</v>
      </c>
      <c r="K10" s="93" t="s">
        <v>158</v>
      </c>
      <c r="L10" s="93" t="s">
        <v>159</v>
      </c>
      <c r="M10" s="93" t="s">
        <v>158</v>
      </c>
      <c r="N10" s="93" t="s">
        <v>158</v>
      </c>
      <c r="O10" s="93" t="s">
        <v>158</v>
      </c>
      <c r="P10" s="93" t="s">
        <v>158</v>
      </c>
      <c r="Q10" s="93" t="s">
        <v>158</v>
      </c>
      <c r="R10" s="93" t="s">
        <v>158</v>
      </c>
      <c r="S10" s="93" t="s">
        <v>158</v>
      </c>
      <c r="T10" s="93" t="s">
        <v>158</v>
      </c>
      <c r="U10" s="93" t="s">
        <v>158</v>
      </c>
      <c r="V10" s="93" t="s">
        <v>158</v>
      </c>
      <c r="W10" s="93" t="s">
        <v>158</v>
      </c>
      <c r="X10" s="93" t="s">
        <v>159</v>
      </c>
      <c r="Y10" s="93" t="s">
        <v>158</v>
      </c>
      <c r="Z10" s="93" t="s">
        <v>158</v>
      </c>
      <c r="AA10" s="93" t="s">
        <v>158</v>
      </c>
      <c r="AB10" s="93" t="s">
        <v>159</v>
      </c>
      <c r="AC10" s="93" t="s">
        <v>158</v>
      </c>
      <c r="AD10" s="93" t="s">
        <v>158</v>
      </c>
      <c r="AE10" s="93" t="s">
        <v>159</v>
      </c>
      <c r="AF10" s="93" t="s">
        <v>158</v>
      </c>
    </row>
    <row r="11" spans="2:32" x14ac:dyDescent="0.25">
      <c r="B11" s="36">
        <v>3</v>
      </c>
      <c r="C11" s="108" t="s">
        <v>327</v>
      </c>
      <c r="D11" s="106">
        <v>44994</v>
      </c>
      <c r="E11" s="109" t="s">
        <v>328</v>
      </c>
      <c r="F11" s="93" t="s">
        <v>158</v>
      </c>
      <c r="G11" s="93" t="s">
        <v>158</v>
      </c>
      <c r="H11" s="93" t="s">
        <v>159</v>
      </c>
      <c r="I11" s="93" t="s">
        <v>158</v>
      </c>
      <c r="J11" s="93" t="s">
        <v>158</v>
      </c>
      <c r="K11" s="93" t="s">
        <v>158</v>
      </c>
      <c r="L11" s="93" t="s">
        <v>158</v>
      </c>
      <c r="M11" s="93" t="s">
        <v>158</v>
      </c>
      <c r="N11" s="93" t="s">
        <v>158</v>
      </c>
      <c r="O11" s="93" t="s">
        <v>158</v>
      </c>
      <c r="P11" s="93" t="s">
        <v>159</v>
      </c>
      <c r="Q11" s="93" t="s">
        <v>158</v>
      </c>
      <c r="R11" s="93" t="s">
        <v>158</v>
      </c>
      <c r="S11" s="93" t="s">
        <v>158</v>
      </c>
      <c r="T11" s="93" t="s">
        <v>158</v>
      </c>
      <c r="U11" s="93" t="s">
        <v>158</v>
      </c>
      <c r="V11" s="93" t="s">
        <v>158</v>
      </c>
      <c r="W11" s="93" t="s">
        <v>158</v>
      </c>
      <c r="X11" s="93" t="s">
        <v>158</v>
      </c>
      <c r="Y11" s="93" t="s">
        <v>158</v>
      </c>
      <c r="Z11" s="93" t="s">
        <v>158</v>
      </c>
      <c r="AA11" s="93" t="s">
        <v>159</v>
      </c>
      <c r="AB11" s="93" t="s">
        <v>159</v>
      </c>
      <c r="AC11" s="93" t="s">
        <v>158</v>
      </c>
      <c r="AD11" s="93" t="s">
        <v>158</v>
      </c>
      <c r="AE11" s="93" t="s">
        <v>159</v>
      </c>
      <c r="AF11" s="93" t="s">
        <v>158</v>
      </c>
    </row>
    <row r="12" spans="2:32" x14ac:dyDescent="0.25">
      <c r="B12" s="91">
        <v>4</v>
      </c>
      <c r="C12" s="108" t="s">
        <v>329</v>
      </c>
      <c r="D12" s="110">
        <v>45036</v>
      </c>
      <c r="E12" s="109">
        <v>0.45041666666666669</v>
      </c>
      <c r="F12" s="93" t="s">
        <v>158</v>
      </c>
      <c r="G12" s="93" t="s">
        <v>158</v>
      </c>
      <c r="H12" s="93" t="s">
        <v>159</v>
      </c>
      <c r="I12" s="93" t="s">
        <v>158</v>
      </c>
      <c r="J12" s="93" t="s">
        <v>158</v>
      </c>
      <c r="K12" s="93" t="s">
        <v>158</v>
      </c>
      <c r="L12" s="93" t="s">
        <v>158</v>
      </c>
      <c r="M12" s="93" t="s">
        <v>159</v>
      </c>
      <c r="N12" s="93" t="s">
        <v>158</v>
      </c>
      <c r="O12" s="93" t="s">
        <v>158</v>
      </c>
      <c r="P12" s="93" t="s">
        <v>158</v>
      </c>
      <c r="Q12" s="93" t="s">
        <v>158</v>
      </c>
      <c r="R12" s="93" t="s">
        <v>158</v>
      </c>
      <c r="S12" s="93" t="s">
        <v>158</v>
      </c>
      <c r="T12" s="93" t="s">
        <v>158</v>
      </c>
      <c r="U12" s="93" t="s">
        <v>158</v>
      </c>
      <c r="V12" s="93" t="s">
        <v>158</v>
      </c>
      <c r="W12" s="93" t="s">
        <v>158</v>
      </c>
      <c r="X12" s="93" t="s">
        <v>158</v>
      </c>
      <c r="Y12" s="93" t="s">
        <v>158</v>
      </c>
      <c r="Z12" s="93" t="s">
        <v>159</v>
      </c>
      <c r="AA12" s="93" t="s">
        <v>158</v>
      </c>
      <c r="AB12" s="93" t="s">
        <v>159</v>
      </c>
      <c r="AC12" s="93" t="s">
        <v>158</v>
      </c>
      <c r="AD12" s="93" t="s">
        <v>158</v>
      </c>
      <c r="AE12" s="93" t="s">
        <v>159</v>
      </c>
      <c r="AF12" s="93" t="s">
        <v>158</v>
      </c>
    </row>
    <row r="13" spans="2:32" x14ac:dyDescent="0.25">
      <c r="B13" s="91">
        <v>5</v>
      </c>
      <c r="C13" s="108" t="s">
        <v>330</v>
      </c>
      <c r="D13" s="110">
        <v>45044</v>
      </c>
      <c r="E13" s="109">
        <v>0.66289351851851852</v>
      </c>
      <c r="F13" s="93" t="s">
        <v>158</v>
      </c>
      <c r="G13" s="93" t="s">
        <v>158</v>
      </c>
      <c r="H13" s="93" t="s">
        <v>159</v>
      </c>
      <c r="I13" s="93" t="s">
        <v>158</v>
      </c>
      <c r="J13" s="93" t="s">
        <v>158</v>
      </c>
      <c r="K13" s="93" t="s">
        <v>158</v>
      </c>
      <c r="L13" s="93" t="s">
        <v>159</v>
      </c>
      <c r="M13" s="93" t="s">
        <v>158</v>
      </c>
      <c r="N13" s="93" t="s">
        <v>158</v>
      </c>
      <c r="O13" s="93" t="s">
        <v>158</v>
      </c>
      <c r="P13" s="93" t="s">
        <v>158</v>
      </c>
      <c r="Q13" s="93" t="s">
        <v>158</v>
      </c>
      <c r="R13" s="93" t="s">
        <v>158</v>
      </c>
      <c r="S13" s="93" t="s">
        <v>158</v>
      </c>
      <c r="T13" s="93" t="s">
        <v>158</v>
      </c>
      <c r="U13" s="93" t="s">
        <v>158</v>
      </c>
      <c r="V13" s="93" t="s">
        <v>158</v>
      </c>
      <c r="W13" s="93" t="s">
        <v>158</v>
      </c>
      <c r="X13" s="93" t="s">
        <v>159</v>
      </c>
      <c r="Y13" s="93" t="s">
        <v>158</v>
      </c>
      <c r="Z13" s="93" t="s">
        <v>158</v>
      </c>
      <c r="AA13" s="93" t="s">
        <v>158</v>
      </c>
      <c r="AB13" s="93" t="s">
        <v>159</v>
      </c>
      <c r="AC13" s="93" t="s">
        <v>158</v>
      </c>
      <c r="AD13" s="93" t="s">
        <v>158</v>
      </c>
      <c r="AE13" s="93" t="s">
        <v>159</v>
      </c>
      <c r="AF13" s="93" t="s">
        <v>158</v>
      </c>
    </row>
    <row r="14" spans="2:32" x14ac:dyDescent="0.25">
      <c r="B14" s="36">
        <v>6</v>
      </c>
      <c r="C14" s="108" t="s">
        <v>331</v>
      </c>
      <c r="D14" s="110">
        <v>45065</v>
      </c>
      <c r="E14" s="109">
        <v>0.59657407407407403</v>
      </c>
      <c r="F14" s="93" t="s">
        <v>158</v>
      </c>
      <c r="G14" s="93" t="s">
        <v>158</v>
      </c>
      <c r="H14" s="93" t="s">
        <v>159</v>
      </c>
      <c r="I14" s="93" t="s">
        <v>158</v>
      </c>
      <c r="J14" s="93" t="s">
        <v>158</v>
      </c>
      <c r="K14" s="93" t="s">
        <v>158</v>
      </c>
      <c r="L14" s="93" t="s">
        <v>158</v>
      </c>
      <c r="M14" s="93" t="s">
        <v>159</v>
      </c>
      <c r="N14" s="93" t="s">
        <v>158</v>
      </c>
      <c r="O14" s="93" t="s">
        <v>158</v>
      </c>
      <c r="P14" s="93" t="s">
        <v>158</v>
      </c>
      <c r="Q14" s="93" t="s">
        <v>158</v>
      </c>
      <c r="R14" s="93" t="s">
        <v>158</v>
      </c>
      <c r="S14" s="93" t="s">
        <v>158</v>
      </c>
      <c r="T14" s="93" t="s">
        <v>158</v>
      </c>
      <c r="U14" s="93" t="s">
        <v>158</v>
      </c>
      <c r="V14" s="93" t="s">
        <v>158</v>
      </c>
      <c r="W14" s="93" t="s">
        <v>158</v>
      </c>
      <c r="X14" s="93" t="s">
        <v>158</v>
      </c>
      <c r="Y14" s="93" t="s">
        <v>158</v>
      </c>
      <c r="Z14" s="93" t="s">
        <v>159</v>
      </c>
      <c r="AA14" s="93" t="s">
        <v>158</v>
      </c>
      <c r="AB14" s="93" t="s">
        <v>159</v>
      </c>
      <c r="AC14" s="93" t="s">
        <v>158</v>
      </c>
      <c r="AD14" s="93" t="s">
        <v>158</v>
      </c>
      <c r="AE14" s="93" t="s">
        <v>159</v>
      </c>
      <c r="AF14" s="93" t="s">
        <v>158</v>
      </c>
    </row>
    <row r="15" spans="2:32" x14ac:dyDescent="0.25">
      <c r="B15" s="91">
        <v>7</v>
      </c>
      <c r="C15" s="108" t="s">
        <v>332</v>
      </c>
      <c r="D15" s="110">
        <v>45082</v>
      </c>
      <c r="E15" s="109">
        <v>0.71625000000000005</v>
      </c>
      <c r="F15" s="93" t="s">
        <v>159</v>
      </c>
      <c r="G15" s="93" t="s">
        <v>158</v>
      </c>
      <c r="H15" s="93" t="s">
        <v>158</v>
      </c>
      <c r="I15" s="93" t="s">
        <v>158</v>
      </c>
      <c r="J15" s="93" t="s">
        <v>158</v>
      </c>
      <c r="K15" s="93" t="s">
        <v>158</v>
      </c>
      <c r="L15" s="93" t="s">
        <v>158</v>
      </c>
      <c r="M15" s="93" t="s">
        <v>158</v>
      </c>
      <c r="N15" s="93" t="s">
        <v>158</v>
      </c>
      <c r="O15" s="93" t="s">
        <v>158</v>
      </c>
      <c r="P15" s="93" t="s">
        <v>159</v>
      </c>
      <c r="Q15" s="93" t="s">
        <v>158</v>
      </c>
      <c r="R15" s="93" t="s">
        <v>158</v>
      </c>
      <c r="S15" s="93" t="s">
        <v>158</v>
      </c>
      <c r="T15" s="93" t="s">
        <v>158</v>
      </c>
      <c r="U15" s="93" t="s">
        <v>158</v>
      </c>
      <c r="V15" s="93" t="s">
        <v>158</v>
      </c>
      <c r="W15" s="93" t="s">
        <v>158</v>
      </c>
      <c r="X15" s="93" t="s">
        <v>158</v>
      </c>
      <c r="Y15" s="93" t="s">
        <v>158</v>
      </c>
      <c r="Z15" s="93" t="s">
        <v>158</v>
      </c>
      <c r="AA15" s="93" t="s">
        <v>159</v>
      </c>
      <c r="AB15" s="93" t="s">
        <v>159</v>
      </c>
      <c r="AC15" s="93" t="s">
        <v>158</v>
      </c>
      <c r="AD15" s="93" t="s">
        <v>158</v>
      </c>
      <c r="AE15" s="93" t="s">
        <v>159</v>
      </c>
      <c r="AF15" s="93" t="s">
        <v>158</v>
      </c>
    </row>
    <row r="16" spans="2:32" x14ac:dyDescent="0.25">
      <c r="B16" s="91">
        <v>8</v>
      </c>
      <c r="C16" s="108" t="s">
        <v>333</v>
      </c>
      <c r="D16" s="110">
        <v>45093</v>
      </c>
      <c r="E16" s="109" t="s">
        <v>334</v>
      </c>
      <c r="F16" s="93" t="s">
        <v>158</v>
      </c>
      <c r="G16" s="93" t="s">
        <v>158</v>
      </c>
      <c r="H16" s="93" t="s">
        <v>159</v>
      </c>
      <c r="I16" s="93" t="s">
        <v>158</v>
      </c>
      <c r="J16" s="93" t="s">
        <v>158</v>
      </c>
      <c r="K16" s="93" t="s">
        <v>158</v>
      </c>
      <c r="L16" s="93" t="s">
        <v>159</v>
      </c>
      <c r="M16" s="93" t="s">
        <v>158</v>
      </c>
      <c r="N16" s="93" t="s">
        <v>158</v>
      </c>
      <c r="O16" s="93" t="s">
        <v>158</v>
      </c>
      <c r="P16" s="93" t="s">
        <v>158</v>
      </c>
      <c r="Q16" s="93" t="s">
        <v>158</v>
      </c>
      <c r="R16" s="93" t="s">
        <v>158</v>
      </c>
      <c r="S16" s="93" t="s">
        <v>158</v>
      </c>
      <c r="T16" s="93" t="s">
        <v>158</v>
      </c>
      <c r="U16" s="93" t="s">
        <v>158</v>
      </c>
      <c r="V16" s="93" t="s">
        <v>158</v>
      </c>
      <c r="W16" s="93" t="s">
        <v>158</v>
      </c>
      <c r="X16" s="93" t="s">
        <v>159</v>
      </c>
      <c r="Y16" s="93" t="s">
        <v>158</v>
      </c>
      <c r="Z16" s="93" t="s">
        <v>158</v>
      </c>
      <c r="AA16" s="93" t="s">
        <v>158</v>
      </c>
      <c r="AB16" s="93" t="s">
        <v>159</v>
      </c>
      <c r="AC16" s="93" t="s">
        <v>158</v>
      </c>
      <c r="AD16" s="93" t="s">
        <v>158</v>
      </c>
      <c r="AE16" s="93" t="s">
        <v>159</v>
      </c>
      <c r="AF16" s="93" t="s">
        <v>158</v>
      </c>
    </row>
    <row r="17" spans="2:32" x14ac:dyDescent="0.25">
      <c r="B17" s="36">
        <v>9</v>
      </c>
      <c r="C17" s="108" t="s">
        <v>335</v>
      </c>
      <c r="D17" s="110">
        <v>45121</v>
      </c>
      <c r="E17" s="109">
        <v>0.52810185185185188</v>
      </c>
      <c r="F17" s="93" t="s">
        <v>158</v>
      </c>
      <c r="G17" s="93" t="s">
        <v>158</v>
      </c>
      <c r="H17" s="93" t="s">
        <v>159</v>
      </c>
      <c r="I17" s="93" t="s">
        <v>158</v>
      </c>
      <c r="J17" s="93" t="s">
        <v>158</v>
      </c>
      <c r="K17" s="93" t="s">
        <v>158</v>
      </c>
      <c r="L17" s="93" t="s">
        <v>158</v>
      </c>
      <c r="M17" s="93" t="s">
        <v>159</v>
      </c>
      <c r="N17" s="93" t="s">
        <v>158</v>
      </c>
      <c r="O17" s="93" t="s">
        <v>158</v>
      </c>
      <c r="P17" s="93" t="s">
        <v>158</v>
      </c>
      <c r="Q17" s="93" t="s">
        <v>158</v>
      </c>
      <c r="R17" s="93" t="s">
        <v>158</v>
      </c>
      <c r="S17" s="93" t="s">
        <v>158</v>
      </c>
      <c r="T17" s="93" t="s">
        <v>158</v>
      </c>
      <c r="U17" s="93" t="s">
        <v>158</v>
      </c>
      <c r="V17" s="93" t="s">
        <v>158</v>
      </c>
      <c r="W17" s="93" t="s">
        <v>158</v>
      </c>
      <c r="X17" s="93" t="s">
        <v>158</v>
      </c>
      <c r="Y17" s="93" t="s">
        <v>158</v>
      </c>
      <c r="Z17" s="93" t="s">
        <v>159</v>
      </c>
      <c r="AA17" s="93" t="s">
        <v>158</v>
      </c>
      <c r="AB17" s="93" t="s">
        <v>159</v>
      </c>
      <c r="AC17" s="93" t="s">
        <v>158</v>
      </c>
      <c r="AD17" s="93" t="s">
        <v>158</v>
      </c>
      <c r="AE17" s="93" t="s">
        <v>159</v>
      </c>
      <c r="AF17" s="93" t="s">
        <v>158</v>
      </c>
    </row>
    <row r="18" spans="2:32" x14ac:dyDescent="0.25">
      <c r="B18" s="91">
        <v>10</v>
      </c>
      <c r="C18" s="108" t="s">
        <v>336</v>
      </c>
      <c r="D18" s="110">
        <v>45141</v>
      </c>
      <c r="E18" s="109">
        <v>0.65561342592592597</v>
      </c>
      <c r="F18" s="93" t="s">
        <v>159</v>
      </c>
      <c r="G18" s="93" t="s">
        <v>158</v>
      </c>
      <c r="H18" s="93" t="s">
        <v>158</v>
      </c>
      <c r="I18" s="93" t="s">
        <v>158</v>
      </c>
      <c r="J18" s="93" t="s">
        <v>158</v>
      </c>
      <c r="K18" s="93" t="s">
        <v>158</v>
      </c>
      <c r="L18" s="93" t="s">
        <v>158</v>
      </c>
      <c r="M18" s="93" t="s">
        <v>158</v>
      </c>
      <c r="N18" s="93" t="s">
        <v>158</v>
      </c>
      <c r="O18" s="93" t="s">
        <v>158</v>
      </c>
      <c r="P18" s="93" t="s">
        <v>159</v>
      </c>
      <c r="Q18" s="93" t="s">
        <v>158</v>
      </c>
      <c r="R18" s="93" t="s">
        <v>158</v>
      </c>
      <c r="S18" s="93" t="s">
        <v>158</v>
      </c>
      <c r="T18" s="93" t="s">
        <v>158</v>
      </c>
      <c r="U18" s="93" t="s">
        <v>158</v>
      </c>
      <c r="V18" s="93" t="s">
        <v>158</v>
      </c>
      <c r="W18" s="93" t="s">
        <v>158</v>
      </c>
      <c r="X18" s="93" t="s">
        <v>158</v>
      </c>
      <c r="Y18" s="93" t="s">
        <v>158</v>
      </c>
      <c r="Z18" s="93" t="s">
        <v>158</v>
      </c>
      <c r="AA18" s="93" t="s">
        <v>159</v>
      </c>
      <c r="AB18" s="93" t="s">
        <v>159</v>
      </c>
      <c r="AC18" s="93" t="s">
        <v>158</v>
      </c>
      <c r="AD18" s="93" t="s">
        <v>158</v>
      </c>
      <c r="AE18" s="93" t="s">
        <v>159</v>
      </c>
      <c r="AF18" s="93" t="s">
        <v>158</v>
      </c>
    </row>
    <row r="19" spans="2:32" x14ac:dyDescent="0.25">
      <c r="B19" s="91">
        <v>11</v>
      </c>
      <c r="C19" s="108" t="s">
        <v>337</v>
      </c>
      <c r="D19" s="110">
        <v>45147</v>
      </c>
      <c r="E19" s="109">
        <v>0.57305555555555554</v>
      </c>
      <c r="F19" s="93" t="s">
        <v>158</v>
      </c>
      <c r="G19" s="93" t="s">
        <v>158</v>
      </c>
      <c r="H19" s="93" t="s">
        <v>159</v>
      </c>
      <c r="I19" s="93" t="s">
        <v>158</v>
      </c>
      <c r="J19" s="93" t="s">
        <v>158</v>
      </c>
      <c r="K19" s="93" t="s">
        <v>158</v>
      </c>
      <c r="L19" s="93" t="s">
        <v>158</v>
      </c>
      <c r="M19" s="93" t="s">
        <v>159</v>
      </c>
      <c r="N19" s="93" t="s">
        <v>158</v>
      </c>
      <c r="O19" s="93" t="s">
        <v>158</v>
      </c>
      <c r="P19" s="93" t="s">
        <v>158</v>
      </c>
      <c r="Q19" s="93" t="s">
        <v>158</v>
      </c>
      <c r="R19" s="93" t="s">
        <v>158</v>
      </c>
      <c r="S19" s="93" t="s">
        <v>158</v>
      </c>
      <c r="T19" s="93" t="s">
        <v>158</v>
      </c>
      <c r="U19" s="93" t="s">
        <v>158</v>
      </c>
      <c r="V19" s="93" t="s">
        <v>158</v>
      </c>
      <c r="W19" s="93" t="s">
        <v>158</v>
      </c>
      <c r="X19" s="93" t="s">
        <v>158</v>
      </c>
      <c r="Y19" s="93" t="s">
        <v>158</v>
      </c>
      <c r="Z19" s="93" t="s">
        <v>159</v>
      </c>
      <c r="AA19" s="93" t="s">
        <v>158</v>
      </c>
      <c r="AB19" s="93" t="s">
        <v>159</v>
      </c>
      <c r="AC19" s="93" t="s">
        <v>158</v>
      </c>
      <c r="AD19" s="93" t="s">
        <v>158</v>
      </c>
      <c r="AE19" s="93" t="s">
        <v>159</v>
      </c>
      <c r="AF19" s="93" t="s">
        <v>158</v>
      </c>
    </row>
    <row r="20" spans="2:32" x14ac:dyDescent="0.25">
      <c r="B20" s="36">
        <v>12</v>
      </c>
      <c r="C20" s="108" t="s">
        <v>338</v>
      </c>
      <c r="D20" s="110">
        <v>45174</v>
      </c>
      <c r="E20" s="109">
        <v>0.50350694444444444</v>
      </c>
      <c r="F20" s="93" t="s">
        <v>158</v>
      </c>
      <c r="G20" s="93" t="s">
        <v>158</v>
      </c>
      <c r="H20" s="93" t="s">
        <v>159</v>
      </c>
      <c r="I20" s="93" t="s">
        <v>158</v>
      </c>
      <c r="J20" s="93" t="s">
        <v>158</v>
      </c>
      <c r="K20" s="93" t="s">
        <v>158</v>
      </c>
      <c r="L20" s="93" t="s">
        <v>159</v>
      </c>
      <c r="M20" s="93" t="s">
        <v>158</v>
      </c>
      <c r="N20" s="93" t="s">
        <v>158</v>
      </c>
      <c r="O20" s="93" t="s">
        <v>158</v>
      </c>
      <c r="P20" s="93" t="s">
        <v>158</v>
      </c>
      <c r="Q20" s="93" t="s">
        <v>158</v>
      </c>
      <c r="R20" s="93" t="s">
        <v>158</v>
      </c>
      <c r="S20" s="93" t="s">
        <v>158</v>
      </c>
      <c r="T20" s="93" t="s">
        <v>158</v>
      </c>
      <c r="U20" s="93" t="s">
        <v>158</v>
      </c>
      <c r="V20" s="93" t="s">
        <v>158</v>
      </c>
      <c r="W20" s="93" t="s">
        <v>158</v>
      </c>
      <c r="X20" s="93" t="s">
        <v>159</v>
      </c>
      <c r="Y20" s="93" t="s">
        <v>158</v>
      </c>
      <c r="Z20" s="93" t="s">
        <v>158</v>
      </c>
      <c r="AA20" s="93" t="s">
        <v>158</v>
      </c>
      <c r="AB20" s="93" t="s">
        <v>159</v>
      </c>
      <c r="AC20" s="93" t="s">
        <v>158</v>
      </c>
      <c r="AD20" s="93" t="s">
        <v>158</v>
      </c>
      <c r="AE20" s="93" t="s">
        <v>159</v>
      </c>
      <c r="AF20" s="93" t="s">
        <v>158</v>
      </c>
    </row>
    <row r="21" spans="2:32" x14ac:dyDescent="0.25">
      <c r="B21" s="91">
        <v>13</v>
      </c>
      <c r="C21" s="108" t="s">
        <v>339</v>
      </c>
      <c r="D21" s="110">
        <v>45180</v>
      </c>
      <c r="E21" s="109">
        <v>0.73822916666666671</v>
      </c>
      <c r="F21" s="93" t="s">
        <v>158</v>
      </c>
      <c r="G21" s="93" t="s">
        <v>158</v>
      </c>
      <c r="H21" s="93" t="s">
        <v>159</v>
      </c>
      <c r="I21" s="93" t="s">
        <v>158</v>
      </c>
      <c r="J21" s="93" t="s">
        <v>158</v>
      </c>
      <c r="K21" s="93" t="s">
        <v>158</v>
      </c>
      <c r="L21" s="93" t="s">
        <v>158</v>
      </c>
      <c r="M21" s="93" t="s">
        <v>158</v>
      </c>
      <c r="N21" s="93" t="s">
        <v>158</v>
      </c>
      <c r="O21" s="93" t="s">
        <v>158</v>
      </c>
      <c r="P21" s="93" t="s">
        <v>159</v>
      </c>
      <c r="Q21" s="93" t="s">
        <v>158</v>
      </c>
      <c r="R21" s="93" t="s">
        <v>158</v>
      </c>
      <c r="S21" s="93" t="s">
        <v>158</v>
      </c>
      <c r="T21" s="93" t="s">
        <v>158</v>
      </c>
      <c r="U21" s="93" t="s">
        <v>158</v>
      </c>
      <c r="V21" s="93" t="s">
        <v>158</v>
      </c>
      <c r="W21" s="93" t="s">
        <v>158</v>
      </c>
      <c r="X21" s="93" t="s">
        <v>158</v>
      </c>
      <c r="Y21" s="93" t="s">
        <v>158</v>
      </c>
      <c r="Z21" s="93" t="s">
        <v>158</v>
      </c>
      <c r="AA21" s="93" t="s">
        <v>159</v>
      </c>
      <c r="AB21" s="93" t="s">
        <v>159</v>
      </c>
      <c r="AC21" s="93" t="s">
        <v>158</v>
      </c>
      <c r="AD21" s="93" t="s">
        <v>158</v>
      </c>
      <c r="AE21" s="93" t="s">
        <v>159</v>
      </c>
      <c r="AF21" s="93" t="s">
        <v>158</v>
      </c>
    </row>
    <row r="22" spans="2:32" x14ac:dyDescent="0.25">
      <c r="B22" s="91">
        <v>14</v>
      </c>
      <c r="C22" s="108" t="s">
        <v>340</v>
      </c>
      <c r="D22" s="110">
        <v>45194</v>
      </c>
      <c r="E22" s="109">
        <v>0.72450231481481486</v>
      </c>
      <c r="F22" s="93" t="s">
        <v>159</v>
      </c>
      <c r="G22" s="93" t="s">
        <v>158</v>
      </c>
      <c r="H22" s="93" t="s">
        <v>158</v>
      </c>
      <c r="I22" s="93" t="s">
        <v>158</v>
      </c>
      <c r="J22" s="93" t="s">
        <v>158</v>
      </c>
      <c r="K22" s="93" t="s">
        <v>158</v>
      </c>
      <c r="L22" s="93" t="s">
        <v>158</v>
      </c>
      <c r="M22" s="93" t="s">
        <v>158</v>
      </c>
      <c r="N22" s="93" t="s">
        <v>158</v>
      </c>
      <c r="O22" s="93" t="s">
        <v>158</v>
      </c>
      <c r="P22" s="93" t="s">
        <v>159</v>
      </c>
      <c r="Q22" s="93" t="s">
        <v>158</v>
      </c>
      <c r="R22" s="93" t="s">
        <v>158</v>
      </c>
      <c r="S22" s="93" t="s">
        <v>158</v>
      </c>
      <c r="T22" s="93" t="s">
        <v>158</v>
      </c>
      <c r="U22" s="93" t="s">
        <v>158</v>
      </c>
      <c r="V22" s="93" t="s">
        <v>158</v>
      </c>
      <c r="W22" s="93" t="s">
        <v>158</v>
      </c>
      <c r="X22" s="93" t="s">
        <v>158</v>
      </c>
      <c r="Y22" s="93" t="s">
        <v>158</v>
      </c>
      <c r="Z22" s="93" t="s">
        <v>158</v>
      </c>
      <c r="AA22" s="93" t="s">
        <v>159</v>
      </c>
      <c r="AB22" s="93" t="s">
        <v>159</v>
      </c>
      <c r="AC22" s="93" t="s">
        <v>158</v>
      </c>
      <c r="AD22" s="93" t="s">
        <v>158</v>
      </c>
      <c r="AE22" s="93" t="s">
        <v>159</v>
      </c>
      <c r="AF22" s="93" t="s">
        <v>158</v>
      </c>
    </row>
    <row r="23" spans="2:32" x14ac:dyDescent="0.25">
      <c r="B23" s="36">
        <v>15</v>
      </c>
      <c r="C23" s="108" t="s">
        <v>341</v>
      </c>
      <c r="D23" s="110">
        <v>45203</v>
      </c>
      <c r="E23" s="109">
        <v>0.49652777777777773</v>
      </c>
      <c r="F23" s="93" t="s">
        <v>158</v>
      </c>
      <c r="G23" s="93" t="s">
        <v>158</v>
      </c>
      <c r="H23" s="93" t="s">
        <v>159</v>
      </c>
      <c r="I23" s="93" t="s">
        <v>158</v>
      </c>
      <c r="J23" s="93" t="s">
        <v>158</v>
      </c>
      <c r="K23" s="93" t="s">
        <v>158</v>
      </c>
      <c r="L23" s="93" t="s">
        <v>159</v>
      </c>
      <c r="M23" s="93" t="s">
        <v>158</v>
      </c>
      <c r="N23" s="93" t="s">
        <v>158</v>
      </c>
      <c r="O23" s="93" t="s">
        <v>158</v>
      </c>
      <c r="P23" s="93" t="s">
        <v>158</v>
      </c>
      <c r="Q23" s="93" t="s">
        <v>158</v>
      </c>
      <c r="R23" s="93" t="s">
        <v>158</v>
      </c>
      <c r="S23" s="93" t="s">
        <v>158</v>
      </c>
      <c r="T23" s="93" t="s">
        <v>158</v>
      </c>
      <c r="U23" s="93" t="s">
        <v>158</v>
      </c>
      <c r="V23" s="93" t="s">
        <v>158</v>
      </c>
      <c r="W23" s="93" t="s">
        <v>158</v>
      </c>
      <c r="X23" s="93" t="s">
        <v>159</v>
      </c>
      <c r="Y23" s="93" t="s">
        <v>158</v>
      </c>
      <c r="Z23" s="93" t="s">
        <v>158</v>
      </c>
      <c r="AA23" s="93" t="s">
        <v>158</v>
      </c>
      <c r="AB23" s="93" t="s">
        <v>159</v>
      </c>
      <c r="AC23" s="93" t="s">
        <v>158</v>
      </c>
      <c r="AD23" s="93" t="s">
        <v>158</v>
      </c>
      <c r="AE23" s="93" t="s">
        <v>159</v>
      </c>
      <c r="AF23" s="93" t="s">
        <v>158</v>
      </c>
    </row>
    <row r="24" spans="2:32" x14ac:dyDescent="0.25">
      <c r="B24" s="91">
        <v>16</v>
      </c>
      <c r="C24" s="108" t="s">
        <v>342</v>
      </c>
      <c r="D24" s="110">
        <v>45215</v>
      </c>
      <c r="E24" s="109">
        <v>0.56721064814814814</v>
      </c>
      <c r="F24" s="93" t="s">
        <v>158</v>
      </c>
      <c r="G24" s="93" t="s">
        <v>158</v>
      </c>
      <c r="H24" s="93" t="s">
        <v>159</v>
      </c>
      <c r="I24" s="93" t="s">
        <v>158</v>
      </c>
      <c r="J24" s="93" t="s">
        <v>158</v>
      </c>
      <c r="K24" s="93" t="s">
        <v>158</v>
      </c>
      <c r="L24" s="93" t="s">
        <v>158</v>
      </c>
      <c r="M24" s="93" t="s">
        <v>158</v>
      </c>
      <c r="N24" s="93" t="s">
        <v>158</v>
      </c>
      <c r="O24" s="93" t="s">
        <v>158</v>
      </c>
      <c r="P24" s="93" t="s">
        <v>159</v>
      </c>
      <c r="Q24" s="93" t="s">
        <v>158</v>
      </c>
      <c r="R24" s="93" t="s">
        <v>158</v>
      </c>
      <c r="S24" s="93" t="s">
        <v>158</v>
      </c>
      <c r="T24" s="93" t="s">
        <v>158</v>
      </c>
      <c r="U24" s="93" t="s">
        <v>158</v>
      </c>
      <c r="V24" s="93" t="s">
        <v>158</v>
      </c>
      <c r="W24" s="93" t="s">
        <v>158</v>
      </c>
      <c r="X24" s="93" t="s">
        <v>158</v>
      </c>
      <c r="Y24" s="93" t="s">
        <v>158</v>
      </c>
      <c r="Z24" s="93" t="s">
        <v>158</v>
      </c>
      <c r="AA24" s="93" t="s">
        <v>159</v>
      </c>
      <c r="AB24" s="93" t="s">
        <v>159</v>
      </c>
      <c r="AC24" s="93" t="s">
        <v>158</v>
      </c>
      <c r="AD24" s="93" t="s">
        <v>158</v>
      </c>
      <c r="AE24" s="93" t="s">
        <v>159</v>
      </c>
      <c r="AF24" s="93" t="s">
        <v>158</v>
      </c>
    </row>
    <row r="25" spans="2:32" x14ac:dyDescent="0.25">
      <c r="B25" s="91">
        <v>17</v>
      </c>
      <c r="C25" s="108" t="s">
        <v>343</v>
      </c>
      <c r="D25" s="110">
        <v>45218</v>
      </c>
      <c r="E25" s="109">
        <v>0.41371527777777778</v>
      </c>
      <c r="F25" s="93" t="s">
        <v>158</v>
      </c>
      <c r="G25" s="93" t="s">
        <v>158</v>
      </c>
      <c r="H25" s="93" t="s">
        <v>159</v>
      </c>
      <c r="I25" s="93" t="s">
        <v>158</v>
      </c>
      <c r="J25" s="93" t="s">
        <v>158</v>
      </c>
      <c r="K25" s="93" t="s">
        <v>158</v>
      </c>
      <c r="L25" s="93" t="s">
        <v>159</v>
      </c>
      <c r="M25" s="93" t="s">
        <v>158</v>
      </c>
      <c r="N25" s="93" t="s">
        <v>158</v>
      </c>
      <c r="O25" s="93" t="s">
        <v>158</v>
      </c>
      <c r="P25" s="93" t="s">
        <v>158</v>
      </c>
      <c r="Q25" s="93" t="s">
        <v>158</v>
      </c>
      <c r="R25" s="93" t="s">
        <v>158</v>
      </c>
      <c r="S25" s="93" t="s">
        <v>158</v>
      </c>
      <c r="T25" s="93" t="s">
        <v>158</v>
      </c>
      <c r="U25" s="93" t="s">
        <v>158</v>
      </c>
      <c r="V25" s="93" t="s">
        <v>158</v>
      </c>
      <c r="W25" s="93" t="s">
        <v>158</v>
      </c>
      <c r="X25" s="93" t="s">
        <v>159</v>
      </c>
      <c r="Y25" s="93" t="s">
        <v>158</v>
      </c>
      <c r="Z25" s="93" t="s">
        <v>158</v>
      </c>
      <c r="AA25" s="93" t="s">
        <v>158</v>
      </c>
      <c r="AB25" s="93" t="s">
        <v>159</v>
      </c>
      <c r="AC25" s="93" t="s">
        <v>158</v>
      </c>
      <c r="AD25" s="93" t="s">
        <v>158</v>
      </c>
      <c r="AE25" s="93" t="s">
        <v>159</v>
      </c>
      <c r="AF25" s="93" t="s">
        <v>158</v>
      </c>
    </row>
    <row r="26" spans="2:32" x14ac:dyDescent="0.25">
      <c r="B26" s="36">
        <v>18</v>
      </c>
      <c r="C26" s="108" t="s">
        <v>344</v>
      </c>
      <c r="D26" s="110">
        <v>45224</v>
      </c>
      <c r="E26" s="109">
        <v>0.53439814814814812</v>
      </c>
      <c r="F26" s="93" t="s">
        <v>158</v>
      </c>
      <c r="G26" s="93" t="s">
        <v>158</v>
      </c>
      <c r="H26" s="93" t="s">
        <v>159</v>
      </c>
      <c r="I26" s="93" t="s">
        <v>158</v>
      </c>
      <c r="J26" s="93" t="s">
        <v>158</v>
      </c>
      <c r="K26" s="93" t="s">
        <v>158</v>
      </c>
      <c r="L26" s="93" t="s">
        <v>158</v>
      </c>
      <c r="M26" s="93" t="s">
        <v>159</v>
      </c>
      <c r="N26" s="93" t="s">
        <v>158</v>
      </c>
      <c r="O26" s="93" t="s">
        <v>158</v>
      </c>
      <c r="P26" s="93" t="s">
        <v>158</v>
      </c>
      <c r="Q26" s="93" t="s">
        <v>158</v>
      </c>
      <c r="R26" s="93" t="s">
        <v>158</v>
      </c>
      <c r="S26" s="93" t="s">
        <v>158</v>
      </c>
      <c r="T26" s="93" t="s">
        <v>158</v>
      </c>
      <c r="U26" s="93" t="s">
        <v>158</v>
      </c>
      <c r="V26" s="93" t="s">
        <v>158</v>
      </c>
      <c r="W26" s="93" t="s">
        <v>158</v>
      </c>
      <c r="X26" s="93" t="s">
        <v>158</v>
      </c>
      <c r="Y26" s="93" t="s">
        <v>158</v>
      </c>
      <c r="Z26" s="93" t="s">
        <v>159</v>
      </c>
      <c r="AA26" s="93" t="s">
        <v>158</v>
      </c>
      <c r="AB26" s="93" t="s">
        <v>159</v>
      </c>
      <c r="AC26" s="93" t="s">
        <v>158</v>
      </c>
      <c r="AD26" s="93" t="s">
        <v>158</v>
      </c>
      <c r="AE26" s="93" t="s">
        <v>159</v>
      </c>
      <c r="AF26" s="93" t="s">
        <v>158</v>
      </c>
    </row>
    <row r="27" spans="2:32" x14ac:dyDescent="0.25">
      <c r="B27" s="91">
        <v>19</v>
      </c>
      <c r="C27" s="108" t="s">
        <v>345</v>
      </c>
      <c r="D27" s="110">
        <v>45229</v>
      </c>
      <c r="E27" s="109">
        <v>0.73891203703703701</v>
      </c>
      <c r="F27" s="93" t="s">
        <v>158</v>
      </c>
      <c r="G27" s="93" t="s">
        <v>158</v>
      </c>
      <c r="H27" s="93" t="s">
        <v>159</v>
      </c>
      <c r="I27" s="93" t="s">
        <v>158</v>
      </c>
      <c r="J27" s="93" t="s">
        <v>158</v>
      </c>
      <c r="K27" s="93" t="s">
        <v>158</v>
      </c>
      <c r="L27" s="93" t="s">
        <v>158</v>
      </c>
      <c r="M27" s="93" t="s">
        <v>158</v>
      </c>
      <c r="N27" s="93" t="s">
        <v>158</v>
      </c>
      <c r="O27" s="93" t="s">
        <v>158</v>
      </c>
      <c r="P27" s="93" t="s">
        <v>159</v>
      </c>
      <c r="Q27" s="93" t="s">
        <v>158</v>
      </c>
      <c r="R27" s="93" t="s">
        <v>158</v>
      </c>
      <c r="S27" s="93" t="s">
        <v>158</v>
      </c>
      <c r="T27" s="93" t="s">
        <v>158</v>
      </c>
      <c r="U27" s="93" t="s">
        <v>158</v>
      </c>
      <c r="V27" s="93" t="s">
        <v>158</v>
      </c>
      <c r="W27" s="93" t="s">
        <v>158</v>
      </c>
      <c r="X27" s="93" t="s">
        <v>158</v>
      </c>
      <c r="Y27" s="93" t="s">
        <v>158</v>
      </c>
      <c r="Z27" s="93" t="s">
        <v>158</v>
      </c>
      <c r="AA27" s="93" t="s">
        <v>159</v>
      </c>
      <c r="AB27" s="93" t="s">
        <v>159</v>
      </c>
      <c r="AC27" s="93" t="s">
        <v>158</v>
      </c>
      <c r="AD27" s="93" t="s">
        <v>158</v>
      </c>
      <c r="AE27" s="93" t="s">
        <v>159</v>
      </c>
      <c r="AF27" s="93" t="s">
        <v>158</v>
      </c>
    </row>
    <row r="28" spans="2:32" x14ac:dyDescent="0.25">
      <c r="B28" s="91">
        <v>20</v>
      </c>
      <c r="C28" s="108" t="s">
        <v>346</v>
      </c>
      <c r="D28" s="110">
        <v>45231</v>
      </c>
      <c r="E28" s="109">
        <v>0.76809027777777772</v>
      </c>
      <c r="F28" s="93" t="s">
        <v>159</v>
      </c>
      <c r="G28" s="93" t="s">
        <v>158</v>
      </c>
      <c r="H28" s="93" t="s">
        <v>158</v>
      </c>
      <c r="I28" s="93" t="s">
        <v>158</v>
      </c>
      <c r="J28" s="93" t="s">
        <v>158</v>
      </c>
      <c r="K28" s="93" t="s">
        <v>158</v>
      </c>
      <c r="L28" s="93" t="s">
        <v>158</v>
      </c>
      <c r="M28" s="93" t="s">
        <v>158</v>
      </c>
      <c r="N28" s="93" t="s">
        <v>158</v>
      </c>
      <c r="O28" s="93" t="s">
        <v>158</v>
      </c>
      <c r="P28" s="93" t="s">
        <v>159</v>
      </c>
      <c r="Q28" s="93" t="s">
        <v>158</v>
      </c>
      <c r="R28" s="93" t="s">
        <v>158</v>
      </c>
      <c r="S28" s="93" t="s">
        <v>158</v>
      </c>
      <c r="T28" s="93" t="s">
        <v>158</v>
      </c>
      <c r="U28" s="93" t="s">
        <v>158</v>
      </c>
      <c r="V28" s="93" t="s">
        <v>158</v>
      </c>
      <c r="W28" s="93" t="s">
        <v>158</v>
      </c>
      <c r="X28" s="93" t="s">
        <v>158</v>
      </c>
      <c r="Y28" s="93" t="s">
        <v>158</v>
      </c>
      <c r="Z28" s="93" t="s">
        <v>158</v>
      </c>
      <c r="AA28" s="93" t="s">
        <v>159</v>
      </c>
      <c r="AB28" s="93" t="s">
        <v>159</v>
      </c>
      <c r="AC28" s="93" t="s">
        <v>158</v>
      </c>
      <c r="AD28" s="93" t="s">
        <v>158</v>
      </c>
      <c r="AE28" s="93" t="s">
        <v>159</v>
      </c>
      <c r="AF28" s="93" t="s">
        <v>158</v>
      </c>
    </row>
    <row r="29" spans="2:32" x14ac:dyDescent="0.25">
      <c r="B29" s="91">
        <v>21</v>
      </c>
      <c r="C29" s="108" t="s">
        <v>347</v>
      </c>
      <c r="D29" s="110">
        <v>45245</v>
      </c>
      <c r="E29" s="109">
        <v>0.52012731481481478</v>
      </c>
      <c r="F29" s="93" t="s">
        <v>158</v>
      </c>
      <c r="G29" s="93" t="s">
        <v>158</v>
      </c>
      <c r="H29" s="93" t="s">
        <v>159</v>
      </c>
      <c r="I29" s="93" t="s">
        <v>158</v>
      </c>
      <c r="J29" s="93" t="s">
        <v>158</v>
      </c>
      <c r="K29" s="93" t="s">
        <v>158</v>
      </c>
      <c r="L29" s="93" t="s">
        <v>158</v>
      </c>
      <c r="M29" s="93" t="s">
        <v>159</v>
      </c>
      <c r="N29" s="93" t="s">
        <v>158</v>
      </c>
      <c r="O29" s="93" t="s">
        <v>158</v>
      </c>
      <c r="P29" s="93" t="s">
        <v>158</v>
      </c>
      <c r="Q29" s="93" t="s">
        <v>158</v>
      </c>
      <c r="R29" s="93" t="s">
        <v>158</v>
      </c>
      <c r="S29" s="93" t="s">
        <v>158</v>
      </c>
      <c r="T29" s="93" t="s">
        <v>158</v>
      </c>
      <c r="U29" s="93" t="s">
        <v>158</v>
      </c>
      <c r="V29" s="93" t="s">
        <v>158</v>
      </c>
      <c r="W29" s="93" t="s">
        <v>158</v>
      </c>
      <c r="X29" s="93" t="s">
        <v>158</v>
      </c>
      <c r="Y29" s="93" t="s">
        <v>158</v>
      </c>
      <c r="Z29" s="93" t="s">
        <v>159</v>
      </c>
      <c r="AA29" s="93" t="s">
        <v>158</v>
      </c>
      <c r="AB29" s="93" t="s">
        <v>159</v>
      </c>
      <c r="AC29" s="93" t="s">
        <v>158</v>
      </c>
      <c r="AD29" s="93" t="s">
        <v>158</v>
      </c>
      <c r="AE29" s="93" t="s">
        <v>159</v>
      </c>
      <c r="AF29" s="93" t="s">
        <v>158</v>
      </c>
    </row>
    <row r="30" spans="2:32" x14ac:dyDescent="0.25">
      <c r="B30" s="36">
        <v>22</v>
      </c>
      <c r="C30" s="108" t="s">
        <v>348</v>
      </c>
      <c r="D30" s="110">
        <v>45252</v>
      </c>
      <c r="E30" s="109">
        <v>0.74393518518518509</v>
      </c>
      <c r="F30" s="93" t="s">
        <v>159</v>
      </c>
      <c r="G30" s="93" t="s">
        <v>158</v>
      </c>
      <c r="H30" s="93" t="s">
        <v>158</v>
      </c>
      <c r="I30" s="93" t="s">
        <v>158</v>
      </c>
      <c r="J30" s="93" t="s">
        <v>158</v>
      </c>
      <c r="K30" s="93" t="s">
        <v>158</v>
      </c>
      <c r="L30" s="93" t="s">
        <v>158</v>
      </c>
      <c r="M30" s="93" t="s">
        <v>158</v>
      </c>
      <c r="N30" s="93" t="s">
        <v>158</v>
      </c>
      <c r="O30" s="93" t="s">
        <v>158</v>
      </c>
      <c r="P30" s="93" t="s">
        <v>159</v>
      </c>
      <c r="Q30" s="93" t="s">
        <v>158</v>
      </c>
      <c r="R30" s="93" t="s">
        <v>158</v>
      </c>
      <c r="S30" s="93" t="s">
        <v>158</v>
      </c>
      <c r="T30" s="93" t="s">
        <v>158</v>
      </c>
      <c r="U30" s="93" t="s">
        <v>158</v>
      </c>
      <c r="V30" s="93" t="s">
        <v>158</v>
      </c>
      <c r="W30" s="93" t="s">
        <v>158</v>
      </c>
      <c r="X30" s="93" t="s">
        <v>158</v>
      </c>
      <c r="Y30" s="93" t="s">
        <v>158</v>
      </c>
      <c r="Z30" s="93" t="s">
        <v>158</v>
      </c>
      <c r="AA30" s="93" t="s">
        <v>159</v>
      </c>
      <c r="AB30" s="93" t="s">
        <v>159</v>
      </c>
      <c r="AC30" s="93" t="s">
        <v>158</v>
      </c>
      <c r="AD30" s="93" t="s">
        <v>158</v>
      </c>
      <c r="AE30" s="93" t="s">
        <v>159</v>
      </c>
      <c r="AF30" s="93" t="s">
        <v>158</v>
      </c>
    </row>
    <row r="31" spans="2:32" x14ac:dyDescent="0.25">
      <c r="B31" s="91">
        <v>23</v>
      </c>
      <c r="C31" s="108" t="s">
        <v>349</v>
      </c>
      <c r="D31" s="110">
        <v>45260</v>
      </c>
      <c r="E31" s="109">
        <v>0.73024305555555558</v>
      </c>
      <c r="F31" s="93" t="s">
        <v>158</v>
      </c>
      <c r="G31" s="93" t="s">
        <v>158</v>
      </c>
      <c r="H31" s="93" t="s">
        <v>159</v>
      </c>
      <c r="I31" s="93" t="s">
        <v>158</v>
      </c>
      <c r="J31" s="93" t="s">
        <v>158</v>
      </c>
      <c r="K31" s="93" t="s">
        <v>158</v>
      </c>
      <c r="L31" s="93" t="s">
        <v>158</v>
      </c>
      <c r="M31" s="93" t="s">
        <v>158</v>
      </c>
      <c r="N31" s="93" t="s">
        <v>158</v>
      </c>
      <c r="O31" s="93" t="s">
        <v>159</v>
      </c>
      <c r="P31" s="93" t="s">
        <v>158</v>
      </c>
      <c r="Q31" s="93" t="s">
        <v>159</v>
      </c>
      <c r="R31" s="93" t="s">
        <v>158</v>
      </c>
      <c r="S31" s="93" t="s">
        <v>158</v>
      </c>
      <c r="T31" s="93" t="s">
        <v>158</v>
      </c>
      <c r="U31" s="93" t="s">
        <v>158</v>
      </c>
      <c r="V31" s="93" t="s">
        <v>158</v>
      </c>
      <c r="W31" s="93" t="s">
        <v>158</v>
      </c>
      <c r="X31" s="93" t="s">
        <v>158</v>
      </c>
      <c r="Y31" s="93" t="s">
        <v>158</v>
      </c>
      <c r="Z31" s="93" t="s">
        <v>158</v>
      </c>
      <c r="AA31" s="93" t="s">
        <v>159</v>
      </c>
      <c r="AB31" s="93" t="s">
        <v>159</v>
      </c>
      <c r="AC31" s="93" t="s">
        <v>158</v>
      </c>
      <c r="AD31" s="93" t="s">
        <v>158</v>
      </c>
      <c r="AE31" s="93" t="s">
        <v>159</v>
      </c>
      <c r="AF31" s="93" t="s">
        <v>158</v>
      </c>
    </row>
    <row r="32" spans="2:32" x14ac:dyDescent="0.25">
      <c r="B32" s="91">
        <v>24</v>
      </c>
      <c r="C32" s="93" t="s">
        <v>352</v>
      </c>
      <c r="D32" s="106">
        <v>45267</v>
      </c>
      <c r="E32" s="109">
        <v>0.69686342592592598</v>
      </c>
      <c r="F32" s="93" t="s">
        <v>158</v>
      </c>
      <c r="G32" s="93" t="s">
        <v>158</v>
      </c>
      <c r="H32" s="93" t="s">
        <v>159</v>
      </c>
      <c r="I32" s="93" t="s">
        <v>158</v>
      </c>
      <c r="J32" s="93" t="s">
        <v>158</v>
      </c>
      <c r="K32" s="93" t="s">
        <v>158</v>
      </c>
      <c r="L32" s="93" t="s">
        <v>158</v>
      </c>
      <c r="M32" s="93" t="s">
        <v>159</v>
      </c>
      <c r="N32" s="93" t="s">
        <v>158</v>
      </c>
      <c r="O32" s="93" t="s">
        <v>158</v>
      </c>
      <c r="P32" s="93" t="s">
        <v>158</v>
      </c>
      <c r="Q32" s="93" t="s">
        <v>158</v>
      </c>
      <c r="R32" s="93" t="s">
        <v>158</v>
      </c>
      <c r="S32" s="93" t="s">
        <v>158</v>
      </c>
      <c r="T32" s="93" t="s">
        <v>158</v>
      </c>
      <c r="U32" s="93" t="s">
        <v>158</v>
      </c>
      <c r="V32" s="93" t="s">
        <v>158</v>
      </c>
      <c r="W32" s="93" t="s">
        <v>158</v>
      </c>
      <c r="X32" s="93" t="s">
        <v>158</v>
      </c>
      <c r="Y32" s="93" t="s">
        <v>158</v>
      </c>
      <c r="Z32" s="93" t="s">
        <v>159</v>
      </c>
      <c r="AA32" s="93" t="s">
        <v>158</v>
      </c>
      <c r="AB32" s="93" t="s">
        <v>159</v>
      </c>
      <c r="AC32" s="93" t="s">
        <v>158</v>
      </c>
      <c r="AD32" s="93" t="s">
        <v>158</v>
      </c>
      <c r="AE32" s="93" t="s">
        <v>159</v>
      </c>
      <c r="AF32" s="93" t="s">
        <v>158</v>
      </c>
    </row>
    <row r="33" spans="2:32" x14ac:dyDescent="0.25">
      <c r="B33" s="91">
        <v>25</v>
      </c>
      <c r="C33" s="108" t="s">
        <v>350</v>
      </c>
      <c r="D33" s="110">
        <v>45273</v>
      </c>
      <c r="E33" s="109" t="s">
        <v>351</v>
      </c>
      <c r="F33" s="93" t="s">
        <v>158</v>
      </c>
      <c r="G33" s="93" t="s">
        <v>158</v>
      </c>
      <c r="H33" s="93" t="s">
        <v>159</v>
      </c>
      <c r="I33" s="93" t="s">
        <v>158</v>
      </c>
      <c r="J33" s="93" t="s">
        <v>158</v>
      </c>
      <c r="K33" s="93" t="s">
        <v>158</v>
      </c>
      <c r="L33" s="93" t="s">
        <v>159</v>
      </c>
      <c r="M33" s="93" t="s">
        <v>158</v>
      </c>
      <c r="N33" s="93" t="s">
        <v>158</v>
      </c>
      <c r="O33" s="93" t="s">
        <v>158</v>
      </c>
      <c r="P33" s="93" t="s">
        <v>158</v>
      </c>
      <c r="Q33" s="93" t="s">
        <v>159</v>
      </c>
      <c r="R33" s="93" t="s">
        <v>158</v>
      </c>
      <c r="S33" s="93" t="s">
        <v>158</v>
      </c>
      <c r="T33" s="93" t="s">
        <v>158</v>
      </c>
      <c r="U33" s="93" t="s">
        <v>158</v>
      </c>
      <c r="V33" s="93" t="s">
        <v>158</v>
      </c>
      <c r="W33" s="93" t="s">
        <v>158</v>
      </c>
      <c r="X33" s="93" t="s">
        <v>158</v>
      </c>
      <c r="Y33" s="93" t="s">
        <v>158</v>
      </c>
      <c r="Z33" s="93" t="s">
        <v>158</v>
      </c>
      <c r="AA33" s="93" t="s">
        <v>159</v>
      </c>
      <c r="AB33" s="93" t="s">
        <v>159</v>
      </c>
      <c r="AC33" s="93" t="s">
        <v>158</v>
      </c>
      <c r="AD33" s="93" t="s">
        <v>158</v>
      </c>
      <c r="AE33" s="93" t="s">
        <v>159</v>
      </c>
      <c r="AF33" s="93" t="s">
        <v>158</v>
      </c>
    </row>
  </sheetData>
  <mergeCells count="11">
    <mergeCell ref="AE6:AF6"/>
    <mergeCell ref="K6:P6"/>
    <mergeCell ref="B3:AC3"/>
    <mergeCell ref="B6:B7"/>
    <mergeCell ref="C6:C7"/>
    <mergeCell ref="D6:D7"/>
    <mergeCell ref="E6:E7"/>
    <mergeCell ref="F6:J6"/>
    <mergeCell ref="Q6:W6"/>
    <mergeCell ref="X6:AA6"/>
    <mergeCell ref="AB6:AD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zoomScale="90" zoomScaleNormal="90" workbookViewId="0">
      <selection activeCell="D7" sqref="D7:D18"/>
    </sheetView>
  </sheetViews>
  <sheetFormatPr defaultRowHeight="15" x14ac:dyDescent="0.25"/>
  <cols>
    <col min="4" max="4" width="81.140625" customWidth="1"/>
    <col min="5" max="5" width="46.28515625" customWidth="1"/>
    <col min="6" max="7" width="22.5703125" customWidth="1"/>
    <col min="8" max="8" width="35.140625" customWidth="1"/>
  </cols>
  <sheetData>
    <row r="2" spans="4:8" x14ac:dyDescent="0.25">
      <c r="H2" s="20" t="s">
        <v>24</v>
      </c>
    </row>
    <row r="3" spans="4:8" x14ac:dyDescent="0.25">
      <c r="H3" s="20" t="s">
        <v>25</v>
      </c>
    </row>
    <row r="4" spans="4:8" x14ac:dyDescent="0.25">
      <c r="H4" s="20" t="s">
        <v>26</v>
      </c>
    </row>
    <row r="5" spans="4:8" x14ac:dyDescent="0.25">
      <c r="H5" s="20" t="s">
        <v>27</v>
      </c>
    </row>
    <row r="6" spans="4:8" x14ac:dyDescent="0.25">
      <c r="H6" s="21"/>
    </row>
    <row r="7" spans="4:8" x14ac:dyDescent="0.25">
      <c r="D7" s="1" t="s">
        <v>28</v>
      </c>
      <c r="H7" s="1"/>
    </row>
    <row r="8" spans="4:8" x14ac:dyDescent="0.25">
      <c r="D8" s="22" t="s">
        <v>253</v>
      </c>
      <c r="H8" s="117"/>
    </row>
    <row r="9" spans="4:8" x14ac:dyDescent="0.25">
      <c r="D9" s="1" t="s">
        <v>29</v>
      </c>
      <c r="H9" s="117"/>
    </row>
    <row r="10" spans="4:8" x14ac:dyDescent="0.25">
      <c r="D10" s="1"/>
      <c r="H10" s="1"/>
    </row>
    <row r="11" spans="4:8" ht="30" x14ac:dyDescent="0.25">
      <c r="D11" s="1" t="s">
        <v>354</v>
      </c>
      <c r="H11" s="2"/>
    </row>
    <row r="12" spans="4:8" ht="27" x14ac:dyDescent="0.25">
      <c r="D12" s="1" t="s">
        <v>30</v>
      </c>
      <c r="H12" s="1"/>
    </row>
    <row r="13" spans="4:8" x14ac:dyDescent="0.25">
      <c r="D13" s="1" t="s">
        <v>254</v>
      </c>
      <c r="H13" s="1"/>
    </row>
    <row r="14" spans="4:8" ht="54" x14ac:dyDescent="0.25">
      <c r="D14" s="1" t="s">
        <v>284</v>
      </c>
      <c r="H14" s="2"/>
    </row>
    <row r="15" spans="4:8" ht="40.5" x14ac:dyDescent="0.25">
      <c r="D15" s="1" t="s">
        <v>285</v>
      </c>
      <c r="H15" s="1"/>
    </row>
    <row r="16" spans="4:8" ht="27" x14ac:dyDescent="0.25">
      <c r="D16" s="1" t="s">
        <v>286</v>
      </c>
      <c r="H16" s="1"/>
    </row>
    <row r="17" spans="3:8" x14ac:dyDescent="0.25">
      <c r="D17" s="1"/>
      <c r="H17" s="1"/>
    </row>
    <row r="18" spans="3:8" x14ac:dyDescent="0.25">
      <c r="D18" s="1" t="s">
        <v>31</v>
      </c>
      <c r="H18" s="1"/>
    </row>
    <row r="20" spans="3:8" ht="30" x14ac:dyDescent="0.25">
      <c r="C20" s="26" t="s">
        <v>18</v>
      </c>
      <c r="D20" s="26" t="s">
        <v>19</v>
      </c>
      <c r="E20" s="26" t="s">
        <v>20</v>
      </c>
      <c r="F20" s="26" t="s">
        <v>21</v>
      </c>
      <c r="G20" s="26" t="s">
        <v>22</v>
      </c>
      <c r="H20" s="26" t="s">
        <v>23</v>
      </c>
    </row>
    <row r="21" spans="3:8" ht="222" customHeight="1" x14ac:dyDescent="0.25">
      <c r="C21" s="26">
        <v>1</v>
      </c>
      <c r="D21" s="30" t="s">
        <v>287</v>
      </c>
      <c r="E21" s="30" t="s">
        <v>288</v>
      </c>
      <c r="F21" s="30" t="s">
        <v>289</v>
      </c>
      <c r="G21" s="30" t="s">
        <v>290</v>
      </c>
      <c r="H21" s="30" t="s">
        <v>291</v>
      </c>
    </row>
    <row r="22" spans="3:8" ht="109.5" customHeight="1" x14ac:dyDescent="0.25">
      <c r="C22" s="26">
        <v>2</v>
      </c>
      <c r="D22" s="30" t="s">
        <v>292</v>
      </c>
      <c r="E22" s="30" t="s">
        <v>293</v>
      </c>
      <c r="F22" s="30" t="s">
        <v>294</v>
      </c>
      <c r="G22" s="30" t="s">
        <v>295</v>
      </c>
      <c r="H22" s="30" t="s">
        <v>296</v>
      </c>
    </row>
    <row r="23" spans="3:8" ht="84.75" customHeight="1" x14ac:dyDescent="0.25">
      <c r="C23" s="26">
        <v>3</v>
      </c>
      <c r="D23" s="30" t="s">
        <v>297</v>
      </c>
      <c r="E23" s="30" t="s">
        <v>298</v>
      </c>
      <c r="F23" s="30" t="s">
        <v>299</v>
      </c>
      <c r="G23" s="30" t="s">
        <v>300</v>
      </c>
      <c r="H23" s="30" t="s">
        <v>301</v>
      </c>
    </row>
    <row r="24" spans="3:8" x14ac:dyDescent="0.25">
      <c r="D24" t="s">
        <v>278</v>
      </c>
      <c r="E24" t="s">
        <v>278</v>
      </c>
      <c r="H24" t="s">
        <v>278</v>
      </c>
    </row>
    <row r="25" spans="3:8" x14ac:dyDescent="0.25">
      <c r="H25" t="s">
        <v>278</v>
      </c>
    </row>
    <row r="26" spans="3:8" x14ac:dyDescent="0.25">
      <c r="D26" t="s">
        <v>279</v>
      </c>
    </row>
    <row r="27" spans="3:8" x14ac:dyDescent="0.25">
      <c r="D27" s="24"/>
    </row>
    <row r="28" spans="3:8" x14ac:dyDescent="0.25">
      <c r="D28" s="24" t="s">
        <v>32</v>
      </c>
    </row>
    <row r="29" spans="3:8" x14ac:dyDescent="0.25">
      <c r="D29" s="24" t="s">
        <v>33</v>
      </c>
    </row>
    <row r="30" spans="3:8" ht="45" x14ac:dyDescent="0.25">
      <c r="D30" s="24" t="s">
        <v>34</v>
      </c>
    </row>
    <row r="31" spans="3:8" ht="75" x14ac:dyDescent="0.25">
      <c r="D31" s="24" t="s">
        <v>35</v>
      </c>
    </row>
    <row r="32" spans="3:8" x14ac:dyDescent="0.25">
      <c r="D32" s="2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P4" sqref="P4"/>
    </sheetView>
  </sheetViews>
  <sheetFormatPr defaultRowHeight="15" x14ac:dyDescent="0.25"/>
  <cols>
    <col min="1" max="1" width="21.42578125" style="62" customWidth="1"/>
    <col min="2" max="2" width="22.7109375" style="62" customWidth="1"/>
    <col min="3" max="3" width="18.85546875" style="62" customWidth="1"/>
    <col min="4" max="4" width="18.28515625" style="62" customWidth="1"/>
    <col min="5" max="5" width="19.5703125" style="62" customWidth="1"/>
    <col min="6" max="6" width="16.7109375" style="72" customWidth="1"/>
    <col min="7" max="7" width="17.5703125" style="72" customWidth="1"/>
    <col min="8" max="8" width="16.85546875" style="62" customWidth="1"/>
    <col min="9" max="16384" width="9.140625" style="62"/>
  </cols>
  <sheetData>
    <row r="2" spans="1:8" ht="15.75" customHeight="1" x14ac:dyDescent="0.25">
      <c r="A2" s="119" t="s">
        <v>373</v>
      </c>
      <c r="B2" s="119"/>
      <c r="C2" s="119"/>
      <c r="D2" s="119"/>
      <c r="E2" s="119"/>
      <c r="F2" s="119"/>
      <c r="G2" s="119"/>
      <c r="H2" s="119"/>
    </row>
    <row r="3" spans="1:8" ht="26.25" customHeight="1" x14ac:dyDescent="0.25">
      <c r="A3" s="120">
        <v>2022</v>
      </c>
      <c r="B3" s="120"/>
      <c r="C3" s="120"/>
      <c r="D3" s="120">
        <v>2023</v>
      </c>
      <c r="E3" s="120"/>
      <c r="F3" s="120"/>
      <c r="G3" s="121" t="s">
        <v>364</v>
      </c>
      <c r="H3" s="122"/>
    </row>
    <row r="4" spans="1:8" ht="17.25" customHeight="1" x14ac:dyDescent="0.25">
      <c r="A4" s="125" t="s">
        <v>365</v>
      </c>
      <c r="B4" s="125"/>
      <c r="C4" s="125"/>
      <c r="D4" s="125" t="s">
        <v>365</v>
      </c>
      <c r="E4" s="125"/>
      <c r="F4" s="125"/>
      <c r="G4" s="123"/>
      <c r="H4" s="124"/>
    </row>
    <row r="5" spans="1:8" ht="60" x14ac:dyDescent="0.25">
      <c r="A5" s="63" t="s">
        <v>366</v>
      </c>
      <c r="B5" s="63" t="s">
        <v>367</v>
      </c>
      <c r="C5" s="64" t="s">
        <v>368</v>
      </c>
      <c r="D5" s="64" t="s">
        <v>366</v>
      </c>
      <c r="E5" s="63" t="s">
        <v>367</v>
      </c>
      <c r="F5" s="64" t="s">
        <v>368</v>
      </c>
      <c r="G5" s="63" t="s">
        <v>367</v>
      </c>
      <c r="H5" s="64" t="s">
        <v>368</v>
      </c>
    </row>
    <row r="6" spans="1:8" x14ac:dyDescent="0.25">
      <c r="A6" s="63" t="s">
        <v>246</v>
      </c>
      <c r="B6" s="65" t="s">
        <v>369</v>
      </c>
      <c r="C6" s="65" t="s">
        <v>369</v>
      </c>
      <c r="D6" s="63" t="s">
        <v>246</v>
      </c>
      <c r="E6" s="65" t="s">
        <v>369</v>
      </c>
      <c r="F6" s="65" t="s">
        <v>369</v>
      </c>
      <c r="G6" s="65" t="s">
        <v>369</v>
      </c>
      <c r="H6" s="66" t="s">
        <v>369</v>
      </c>
    </row>
    <row r="7" spans="1:8" x14ac:dyDescent="0.25">
      <c r="A7" s="63" t="s">
        <v>247</v>
      </c>
      <c r="B7" s="65" t="s">
        <v>369</v>
      </c>
      <c r="C7" s="65" t="s">
        <v>369</v>
      </c>
      <c r="D7" s="63" t="s">
        <v>247</v>
      </c>
      <c r="E7" s="65" t="s">
        <v>369</v>
      </c>
      <c r="F7" s="65" t="s">
        <v>369</v>
      </c>
      <c r="G7" s="65" t="s">
        <v>369</v>
      </c>
      <c r="H7" s="66" t="s">
        <v>369</v>
      </c>
    </row>
    <row r="8" spans="1:8" x14ac:dyDescent="0.25">
      <c r="A8" s="63" t="s">
        <v>370</v>
      </c>
      <c r="B8" s="67">
        <v>192</v>
      </c>
      <c r="C8" s="67" t="s">
        <v>369</v>
      </c>
      <c r="D8" s="63" t="s">
        <v>370</v>
      </c>
      <c r="E8" s="67">
        <v>262</v>
      </c>
      <c r="F8" s="67" t="s">
        <v>369</v>
      </c>
      <c r="G8" s="68">
        <f>(E8-B8)/B8*100</f>
        <v>36.458333333333329</v>
      </c>
      <c r="H8" s="115" t="s">
        <v>369</v>
      </c>
    </row>
    <row r="9" spans="1:8" x14ac:dyDescent="0.25">
      <c r="A9" s="63" t="s">
        <v>249</v>
      </c>
      <c r="B9" s="67">
        <v>1069</v>
      </c>
      <c r="C9" s="69">
        <v>21578</v>
      </c>
      <c r="D9" s="63" t="s">
        <v>249</v>
      </c>
      <c r="E9" s="67">
        <v>1457</v>
      </c>
      <c r="F9" s="69">
        <v>40988</v>
      </c>
      <c r="G9" s="69">
        <f>(E9-B9)/B9*100</f>
        <v>36.295603367633298</v>
      </c>
      <c r="H9" s="116">
        <f>(F9-C9)/C9*100</f>
        <v>89.952729632032629</v>
      </c>
    </row>
    <row r="11" spans="1:8" ht="15.75" x14ac:dyDescent="0.25">
      <c r="A11" s="119" t="s">
        <v>374</v>
      </c>
      <c r="B11" s="119"/>
      <c r="C11" s="119"/>
      <c r="D11" s="119"/>
      <c r="E11" s="119"/>
      <c r="F11" s="119"/>
      <c r="G11" s="119"/>
    </row>
    <row r="12" spans="1:8" ht="28.5" customHeight="1" x14ac:dyDescent="0.25">
      <c r="A12" s="126" t="s">
        <v>38</v>
      </c>
      <c r="B12" s="120">
        <v>2022</v>
      </c>
      <c r="C12" s="120"/>
      <c r="D12" s="120">
        <v>2023</v>
      </c>
      <c r="E12" s="120"/>
      <c r="F12" s="129" t="s">
        <v>371</v>
      </c>
      <c r="G12" s="129"/>
    </row>
    <row r="13" spans="1:8" ht="45" x14ac:dyDescent="0.25">
      <c r="A13" s="127"/>
      <c r="B13" s="63" t="s">
        <v>367</v>
      </c>
      <c r="C13" s="64" t="s">
        <v>368</v>
      </c>
      <c r="D13" s="63" t="s">
        <v>367</v>
      </c>
      <c r="E13" s="64" t="s">
        <v>368</v>
      </c>
      <c r="F13" s="70" t="s">
        <v>367</v>
      </c>
      <c r="G13" s="64" t="s">
        <v>368</v>
      </c>
    </row>
    <row r="14" spans="1:8" x14ac:dyDescent="0.25">
      <c r="A14" s="128"/>
      <c r="B14" s="67">
        <v>5697</v>
      </c>
      <c r="C14" s="67">
        <v>21578</v>
      </c>
      <c r="D14" s="67">
        <v>7258</v>
      </c>
      <c r="E14" s="67">
        <v>40988</v>
      </c>
      <c r="F14" s="69">
        <f>(D14-B14)/B14*100</f>
        <v>27.400386168158679</v>
      </c>
      <c r="G14" s="69">
        <f>(E14-C14)/C14*100</f>
        <v>89.952729632032629</v>
      </c>
    </row>
    <row r="15" spans="1:8" ht="30" x14ac:dyDescent="0.25">
      <c r="A15" s="64" t="s">
        <v>372</v>
      </c>
      <c r="B15" s="67">
        <v>5649</v>
      </c>
      <c r="C15" s="67">
        <v>21578</v>
      </c>
      <c r="D15" s="67">
        <v>7222</v>
      </c>
      <c r="E15" s="67">
        <v>40988</v>
      </c>
      <c r="F15" s="69">
        <f>(D15-B15)/B15*100</f>
        <v>27.845636395822272</v>
      </c>
      <c r="G15" s="69">
        <f>(E15-C15)/C15*100</f>
        <v>89.952729632032629</v>
      </c>
    </row>
    <row r="16" spans="1:8" x14ac:dyDescent="0.25">
      <c r="F16" s="71"/>
      <c r="G16" s="71"/>
    </row>
  </sheetData>
  <mergeCells count="11">
    <mergeCell ref="A11:G11"/>
    <mergeCell ref="A12:A14"/>
    <mergeCell ref="B12:C12"/>
    <mergeCell ref="D12:E12"/>
    <mergeCell ref="F12:G12"/>
    <mergeCell ref="A2:H2"/>
    <mergeCell ref="A3:C3"/>
    <mergeCell ref="D3:F3"/>
    <mergeCell ref="G3:H4"/>
    <mergeCell ref="A4:C4"/>
    <mergeCell ref="D4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15" zoomScaleNormal="115" workbookViewId="0">
      <selection activeCell="P4" sqref="P4"/>
    </sheetView>
  </sheetViews>
  <sheetFormatPr defaultRowHeight="15" x14ac:dyDescent="0.25"/>
  <cols>
    <col min="1" max="1" width="6" style="31" customWidth="1"/>
    <col min="2" max="2" width="34.28515625" style="31" customWidth="1"/>
    <col min="3" max="3" width="13.85546875" style="31" customWidth="1"/>
    <col min="4" max="4" width="13.140625" style="31" customWidth="1"/>
    <col min="5" max="5" width="37.85546875" style="31" customWidth="1"/>
    <col min="6" max="16384" width="9.140625" style="31"/>
  </cols>
  <sheetData>
    <row r="1" spans="1:8" ht="57.75" customHeight="1" x14ac:dyDescent="0.25">
      <c r="A1" s="131" t="s">
        <v>363</v>
      </c>
      <c r="B1" s="132"/>
      <c r="C1" s="132"/>
      <c r="D1" s="132"/>
      <c r="E1" s="132"/>
    </row>
    <row r="2" spans="1:8" x14ac:dyDescent="0.25">
      <c r="A2" s="133" t="s">
        <v>1</v>
      </c>
      <c r="B2" s="133" t="s">
        <v>216</v>
      </c>
      <c r="C2" s="133" t="s">
        <v>217</v>
      </c>
      <c r="D2" s="133"/>
      <c r="E2" s="133"/>
    </row>
    <row r="3" spans="1:8" x14ac:dyDescent="0.25">
      <c r="A3" s="133"/>
      <c r="B3" s="133"/>
      <c r="C3" s="32">
        <v>2022</v>
      </c>
      <c r="D3" s="32">
        <v>2023</v>
      </c>
      <c r="E3" s="32" t="s">
        <v>218</v>
      </c>
    </row>
    <row r="4" spans="1:8" ht="15.75" thickBot="1" x14ac:dyDescent="0.3">
      <c r="A4" s="33">
        <v>1</v>
      </c>
      <c r="B4" s="33">
        <v>2</v>
      </c>
      <c r="C4" s="33">
        <v>3</v>
      </c>
      <c r="D4" s="33">
        <v>4</v>
      </c>
      <c r="E4" s="33">
        <v>5</v>
      </c>
    </row>
    <row r="5" spans="1:8" x14ac:dyDescent="0.25">
      <c r="A5" s="34" t="s">
        <v>2</v>
      </c>
      <c r="B5" s="134" t="s">
        <v>219</v>
      </c>
      <c r="C5" s="135"/>
      <c r="D5" s="135"/>
      <c r="E5" s="136"/>
    </row>
    <row r="6" spans="1:8" x14ac:dyDescent="0.25">
      <c r="A6" s="35" t="s">
        <v>3</v>
      </c>
      <c r="B6" s="36" t="s">
        <v>220</v>
      </c>
      <c r="C6" s="37">
        <v>0</v>
      </c>
      <c r="D6" s="37">
        <v>0</v>
      </c>
      <c r="E6" s="37">
        <v>0</v>
      </c>
    </row>
    <row r="7" spans="1:8" x14ac:dyDescent="0.25">
      <c r="A7" s="35" t="s">
        <v>5</v>
      </c>
      <c r="B7" s="36" t="s">
        <v>221</v>
      </c>
      <c r="C7" s="37">
        <v>0</v>
      </c>
      <c r="D7" s="37">
        <v>0</v>
      </c>
      <c r="E7" s="37">
        <v>0</v>
      </c>
    </row>
    <row r="8" spans="1:8" x14ac:dyDescent="0.25">
      <c r="A8" s="35" t="s">
        <v>6</v>
      </c>
      <c r="B8" s="36" t="s">
        <v>222</v>
      </c>
      <c r="C8" s="32">
        <v>11.654999999999999</v>
      </c>
      <c r="D8" s="32">
        <v>10.555</v>
      </c>
      <c r="E8" s="38">
        <f>(D8-C8)/C8*100</f>
        <v>-9.4380094380094359</v>
      </c>
      <c r="H8" s="113"/>
    </row>
    <row r="9" spans="1:8" x14ac:dyDescent="0.25">
      <c r="A9" s="35" t="s">
        <v>7</v>
      </c>
      <c r="B9" s="36" t="s">
        <v>223</v>
      </c>
      <c r="C9" s="32">
        <v>0.58199999999999996</v>
      </c>
      <c r="D9" s="32">
        <v>0.8</v>
      </c>
      <c r="E9" s="38">
        <f>(D9-C9)/C9*100</f>
        <v>37.457044673539535</v>
      </c>
      <c r="H9" s="113"/>
    </row>
    <row r="10" spans="1:8" x14ac:dyDescent="0.25">
      <c r="A10" s="39" t="s">
        <v>8</v>
      </c>
      <c r="B10" s="130" t="s">
        <v>224</v>
      </c>
      <c r="C10" s="130"/>
      <c r="D10" s="130"/>
      <c r="E10" s="130"/>
    </row>
    <row r="11" spans="1:8" x14ac:dyDescent="0.25">
      <c r="A11" s="35" t="s">
        <v>9</v>
      </c>
      <c r="B11" s="36" t="s">
        <v>220</v>
      </c>
      <c r="C11" s="37">
        <v>0</v>
      </c>
      <c r="D11" s="37">
        <v>0</v>
      </c>
      <c r="E11" s="37">
        <v>0</v>
      </c>
    </row>
    <row r="12" spans="1:8" x14ac:dyDescent="0.25">
      <c r="A12" s="35" t="s">
        <v>10</v>
      </c>
      <c r="B12" s="36" t="s">
        <v>221</v>
      </c>
      <c r="C12" s="37">
        <v>0</v>
      </c>
      <c r="D12" s="37">
        <v>0</v>
      </c>
      <c r="E12" s="37">
        <v>0</v>
      </c>
    </row>
    <row r="13" spans="1:8" x14ac:dyDescent="0.25">
      <c r="A13" s="35" t="s">
        <v>11</v>
      </c>
      <c r="B13" s="36" t="s">
        <v>222</v>
      </c>
      <c r="C13" s="32">
        <v>422.04500000000002</v>
      </c>
      <c r="D13" s="32">
        <v>489.78300000000002</v>
      </c>
      <c r="E13" s="38">
        <f>(D13-C13)/C13*100</f>
        <v>16.049947280503261</v>
      </c>
    </row>
    <row r="14" spans="1:8" x14ac:dyDescent="0.25">
      <c r="A14" s="35" t="s">
        <v>12</v>
      </c>
      <c r="B14" s="36" t="s">
        <v>223</v>
      </c>
      <c r="C14" s="32">
        <v>522.87699999999995</v>
      </c>
      <c r="D14" s="32">
        <v>601.58000000000004</v>
      </c>
      <c r="E14" s="38">
        <f>(D14-C14)/C14*100</f>
        <v>15.05191469504302</v>
      </c>
    </row>
    <row r="15" spans="1:8" x14ac:dyDescent="0.25">
      <c r="A15" s="39" t="s">
        <v>13</v>
      </c>
      <c r="B15" s="130" t="s">
        <v>225</v>
      </c>
      <c r="C15" s="130"/>
      <c r="D15" s="130"/>
      <c r="E15" s="130"/>
    </row>
    <row r="16" spans="1:8" x14ac:dyDescent="0.25">
      <c r="A16" s="35" t="s">
        <v>14</v>
      </c>
      <c r="B16" s="36" t="s">
        <v>226</v>
      </c>
      <c r="C16" s="37">
        <v>0</v>
      </c>
      <c r="D16" s="37">
        <v>0</v>
      </c>
      <c r="E16" s="37">
        <v>0</v>
      </c>
    </row>
    <row r="17" spans="1:5" x14ac:dyDescent="0.25">
      <c r="A17" s="35" t="s">
        <v>15</v>
      </c>
      <c r="B17" s="36" t="s">
        <v>227</v>
      </c>
      <c r="C17" s="37">
        <v>0</v>
      </c>
      <c r="D17" s="37">
        <v>0</v>
      </c>
      <c r="E17" s="37">
        <v>0</v>
      </c>
    </row>
    <row r="18" spans="1:5" x14ac:dyDescent="0.25">
      <c r="A18" s="35" t="s">
        <v>4</v>
      </c>
      <c r="B18" s="36" t="s">
        <v>228</v>
      </c>
      <c r="C18" s="32">
        <v>393</v>
      </c>
      <c r="D18" s="32">
        <v>425</v>
      </c>
      <c r="E18" s="38">
        <f>(D18-C18)/C18*100</f>
        <v>8.1424936386768447</v>
      </c>
    </row>
    <row r="19" spans="1:5" x14ac:dyDescent="0.25">
      <c r="A19" s="35" t="s">
        <v>229</v>
      </c>
      <c r="B19" s="36" t="s">
        <v>230</v>
      </c>
      <c r="C19" s="37">
        <v>0</v>
      </c>
      <c r="D19" s="37">
        <v>0</v>
      </c>
      <c r="E19" s="37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P4" sqref="P4"/>
    </sheetView>
  </sheetViews>
  <sheetFormatPr defaultRowHeight="15.75" x14ac:dyDescent="0.25"/>
  <cols>
    <col min="1" max="1" width="9.140625" style="40"/>
    <col min="2" max="2" width="48.28515625" style="40" customWidth="1"/>
    <col min="3" max="3" width="12.7109375" style="40" customWidth="1"/>
    <col min="4" max="4" width="11.42578125" style="40" customWidth="1"/>
    <col min="5" max="5" width="11" style="40" customWidth="1"/>
    <col min="6" max="6" width="10.28515625" style="40" customWidth="1"/>
    <col min="7" max="7" width="11.28515625" style="40" customWidth="1"/>
    <col min="8" max="16384" width="9.140625" style="40"/>
  </cols>
  <sheetData>
    <row r="1" spans="1:8" x14ac:dyDescent="0.25">
      <c r="A1" s="138" t="s">
        <v>375</v>
      </c>
      <c r="B1" s="138"/>
      <c r="C1" s="138"/>
      <c r="D1" s="138"/>
      <c r="E1" s="138"/>
      <c r="F1" s="138"/>
      <c r="G1" s="138"/>
    </row>
    <row r="2" spans="1:8" x14ac:dyDescent="0.25">
      <c r="A2" s="138" t="s">
        <v>353</v>
      </c>
      <c r="B2" s="138"/>
      <c r="C2" s="138"/>
      <c r="D2" s="138"/>
      <c r="E2" s="138"/>
      <c r="F2" s="138"/>
      <c r="G2" s="138"/>
    </row>
    <row r="3" spans="1:8" x14ac:dyDescent="0.25">
      <c r="A3" s="138" t="s">
        <v>206</v>
      </c>
      <c r="B3" s="138"/>
      <c r="C3" s="138"/>
      <c r="D3" s="138"/>
      <c r="E3" s="138"/>
      <c r="F3" s="138"/>
      <c r="G3" s="138"/>
    </row>
    <row r="5" spans="1:8" x14ac:dyDescent="0.25">
      <c r="A5" s="137" t="s">
        <v>207</v>
      </c>
      <c r="B5" s="137" t="s">
        <v>208</v>
      </c>
      <c r="C5" s="137" t="s">
        <v>209</v>
      </c>
      <c r="D5" s="137"/>
      <c r="E5" s="137"/>
      <c r="F5" s="137"/>
      <c r="G5" s="137"/>
    </row>
    <row r="6" spans="1:8" x14ac:dyDescent="0.25">
      <c r="A6" s="137"/>
      <c r="B6" s="137"/>
      <c r="C6" s="41">
        <v>2019</v>
      </c>
      <c r="D6" s="41">
        <v>2020</v>
      </c>
      <c r="E6" s="41">
        <v>2021</v>
      </c>
      <c r="F6" s="42">
        <v>2022</v>
      </c>
      <c r="G6" s="42">
        <v>2023</v>
      </c>
    </row>
    <row r="7" spans="1:8" x14ac:dyDescent="0.25">
      <c r="A7" s="43">
        <v>1</v>
      </c>
      <c r="B7" s="44" t="s">
        <v>210</v>
      </c>
      <c r="C7" s="45" t="s">
        <v>211</v>
      </c>
      <c r="D7" s="45">
        <v>3.5900000000000001E-2</v>
      </c>
      <c r="E7" s="45">
        <v>0.11310000000000001</v>
      </c>
      <c r="F7" s="46">
        <v>0.12920000000000001</v>
      </c>
      <c r="G7" s="46">
        <v>0.12559999999999999</v>
      </c>
    </row>
    <row r="8" spans="1:8" x14ac:dyDescent="0.25">
      <c r="A8" s="43">
        <v>2</v>
      </c>
      <c r="B8" s="44" t="s">
        <v>212</v>
      </c>
      <c r="C8" s="45" t="s">
        <v>213</v>
      </c>
      <c r="D8" s="45">
        <v>3.15E-2</v>
      </c>
      <c r="E8" s="45">
        <v>0.1017</v>
      </c>
      <c r="F8" s="46">
        <v>9.7600000000000006E-2</v>
      </c>
      <c r="G8" s="46">
        <v>0.1593</v>
      </c>
      <c r="H8" s="114"/>
    </row>
    <row r="9" spans="1:8" x14ac:dyDescent="0.25">
      <c r="A9" s="43">
        <v>3</v>
      </c>
      <c r="B9" s="44" t="s">
        <v>214</v>
      </c>
      <c r="C9" s="45" t="s">
        <v>215</v>
      </c>
      <c r="D9" s="45">
        <v>5.2900000000000003E-2</v>
      </c>
      <c r="E9" s="45">
        <v>0.2979</v>
      </c>
      <c r="F9" s="46">
        <v>0.18190000000000001</v>
      </c>
      <c r="G9" s="46">
        <v>0.2044</v>
      </c>
      <c r="H9" s="114"/>
    </row>
    <row r="10" spans="1:8" x14ac:dyDescent="0.25">
      <c r="C10" s="47"/>
    </row>
  </sheetData>
  <mergeCells count="6">
    <mergeCell ref="A5:A6"/>
    <mergeCell ref="B5:B6"/>
    <mergeCell ref="C5:G5"/>
    <mergeCell ref="A1:G1"/>
    <mergeCell ref="A2:G2"/>
    <mergeCell ref="A3:G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Normal="100" zoomScaleSheetLayoutView="100" workbookViewId="0">
      <pane ySplit="7" topLeftCell="A8" activePane="bottomLeft" state="frozen"/>
      <selection activeCell="P4" sqref="P4"/>
      <selection pane="bottomLeft" activeCell="P4" sqref="P4"/>
    </sheetView>
  </sheetViews>
  <sheetFormatPr defaultRowHeight="15" x14ac:dyDescent="0.25"/>
  <cols>
    <col min="1" max="1" width="5.42578125" style="31" customWidth="1"/>
    <col min="2" max="2" width="52" style="31" customWidth="1"/>
    <col min="3" max="3" width="13.7109375" style="31" customWidth="1"/>
    <col min="4" max="4" width="15.42578125" style="31" customWidth="1"/>
    <col min="5" max="5" width="27.7109375" style="31" customWidth="1"/>
    <col min="6" max="16384" width="9.140625" style="31"/>
  </cols>
  <sheetData>
    <row r="1" spans="1:8" ht="72.75" customHeight="1" x14ac:dyDescent="0.25">
      <c r="A1" s="139" t="s">
        <v>357</v>
      </c>
      <c r="B1" s="139"/>
      <c r="C1" s="139"/>
      <c r="D1" s="139"/>
      <c r="E1" s="139"/>
    </row>
    <row r="2" spans="1:8" ht="7.5" customHeight="1" x14ac:dyDescent="0.25"/>
    <row r="3" spans="1:8" ht="42" customHeight="1" x14ac:dyDescent="0.25">
      <c r="A3" s="131" t="s">
        <v>358</v>
      </c>
      <c r="B3" s="132"/>
      <c r="C3" s="132"/>
      <c r="D3" s="132"/>
      <c r="E3" s="132"/>
    </row>
    <row r="4" spans="1:8" ht="38.25" customHeight="1" x14ac:dyDescent="0.25">
      <c r="A4" s="140" t="s">
        <v>231</v>
      </c>
      <c r="B4" s="140"/>
      <c r="C4" s="140"/>
      <c r="D4" s="140"/>
      <c r="E4" s="140"/>
    </row>
    <row r="5" spans="1:8" ht="22.5" customHeight="1" x14ac:dyDescent="0.25">
      <c r="A5" s="133" t="s">
        <v>1</v>
      </c>
      <c r="B5" s="133" t="s">
        <v>0</v>
      </c>
      <c r="C5" s="133" t="s">
        <v>217</v>
      </c>
      <c r="D5" s="133"/>
      <c r="E5" s="133"/>
    </row>
    <row r="6" spans="1:8" ht="28.5" x14ac:dyDescent="0.25">
      <c r="A6" s="133"/>
      <c r="B6" s="133"/>
      <c r="C6" s="32">
        <v>2022</v>
      </c>
      <c r="D6" s="32">
        <v>2023</v>
      </c>
      <c r="E6" s="73" t="s">
        <v>218</v>
      </c>
    </row>
    <row r="7" spans="1:8" ht="15.75" thickBot="1" x14ac:dyDescent="0.3">
      <c r="A7" s="33">
        <v>1</v>
      </c>
      <c r="B7" s="33">
        <v>2</v>
      </c>
      <c r="C7" s="33">
        <v>3</v>
      </c>
      <c r="D7" s="33">
        <v>4</v>
      </c>
      <c r="E7" s="48">
        <v>5</v>
      </c>
    </row>
    <row r="8" spans="1:8" ht="45.75" customHeight="1" x14ac:dyDescent="0.25">
      <c r="A8" s="49" t="s">
        <v>2</v>
      </c>
      <c r="B8" s="50" t="s">
        <v>359</v>
      </c>
      <c r="C8" s="51">
        <v>0.13611999999999999</v>
      </c>
      <c r="D8" s="51">
        <v>0.18851000000000001</v>
      </c>
      <c r="E8" s="52">
        <f>(D8-C8)/C8*100</f>
        <v>38.488098736409064</v>
      </c>
      <c r="H8" s="113"/>
    </row>
    <row r="9" spans="1:8" x14ac:dyDescent="0.25">
      <c r="A9" s="35" t="s">
        <v>3</v>
      </c>
      <c r="B9" s="36" t="s">
        <v>232</v>
      </c>
      <c r="C9" s="37">
        <v>0</v>
      </c>
      <c r="D9" s="37">
        <v>0</v>
      </c>
      <c r="E9" s="53">
        <v>0</v>
      </c>
      <c r="H9" s="113"/>
    </row>
    <row r="10" spans="1:8" x14ac:dyDescent="0.25">
      <c r="A10" s="35" t="s">
        <v>5</v>
      </c>
      <c r="B10" s="36" t="s">
        <v>233</v>
      </c>
      <c r="C10" s="54">
        <v>0</v>
      </c>
      <c r="D10" s="54">
        <v>0</v>
      </c>
      <c r="E10" s="53">
        <v>0</v>
      </c>
    </row>
    <row r="11" spans="1:8" x14ac:dyDescent="0.25">
      <c r="A11" s="35" t="s">
        <v>6</v>
      </c>
      <c r="B11" s="36" t="s">
        <v>234</v>
      </c>
      <c r="C11" s="54">
        <v>3.8744769874476989E-2</v>
      </c>
      <c r="D11" s="54">
        <v>4.8803108808290155E-2</v>
      </c>
      <c r="E11" s="53">
        <f t="shared" ref="E11:E27" si="0">(D11-C11)/C11*100</f>
        <v>25.960507615349314</v>
      </c>
    </row>
    <row r="12" spans="1:8" x14ac:dyDescent="0.25">
      <c r="A12" s="35" t="s">
        <v>7</v>
      </c>
      <c r="B12" s="36" t="s">
        <v>235</v>
      </c>
      <c r="C12" s="54">
        <v>0.15014397590361442</v>
      </c>
      <c r="D12" s="54">
        <v>0.20513351834720939</v>
      </c>
      <c r="E12" s="53">
        <f t="shared" si="0"/>
        <v>36.624541286222332</v>
      </c>
    </row>
    <row r="13" spans="1:8" ht="30.75" x14ac:dyDescent="0.3">
      <c r="A13" s="35" t="s">
        <v>8</v>
      </c>
      <c r="B13" s="55" t="s">
        <v>360</v>
      </c>
      <c r="C13" s="32">
        <v>0.12533</v>
      </c>
      <c r="D13" s="32">
        <v>8.5970000000000005E-2</v>
      </c>
      <c r="E13" s="38">
        <f t="shared" si="0"/>
        <v>-31.40509056091917</v>
      </c>
    </row>
    <row r="14" spans="1:8" x14ac:dyDescent="0.25">
      <c r="A14" s="35" t="s">
        <v>9</v>
      </c>
      <c r="B14" s="36" t="s">
        <v>232</v>
      </c>
      <c r="C14" s="37">
        <v>0</v>
      </c>
      <c r="D14" s="37">
        <v>0</v>
      </c>
      <c r="E14" s="53">
        <v>0</v>
      </c>
    </row>
    <row r="15" spans="1:8" x14ac:dyDescent="0.25">
      <c r="A15" s="35" t="s">
        <v>10</v>
      </c>
      <c r="B15" s="36" t="s">
        <v>233</v>
      </c>
      <c r="C15" s="56">
        <v>0</v>
      </c>
      <c r="D15" s="56">
        <v>0</v>
      </c>
      <c r="E15" s="53">
        <v>0</v>
      </c>
    </row>
    <row r="16" spans="1:8" x14ac:dyDescent="0.25">
      <c r="A16" s="35" t="s">
        <v>11</v>
      </c>
      <c r="B16" s="36" t="s">
        <v>234</v>
      </c>
      <c r="C16" s="37">
        <v>3.4867503486750349E-2</v>
      </c>
      <c r="D16" s="37">
        <v>2.2020725388601035E-2</v>
      </c>
      <c r="E16" s="53">
        <f t="shared" si="0"/>
        <v>-36.844559585492235</v>
      </c>
    </row>
    <row r="17" spans="1:5" x14ac:dyDescent="0.25">
      <c r="A17" s="35" t="s">
        <v>12</v>
      </c>
      <c r="B17" s="36" t="s">
        <v>235</v>
      </c>
      <c r="C17" s="54">
        <v>0.13835341365461848</v>
      </c>
      <c r="D17" s="54">
        <v>9.3586185630588958E-2</v>
      </c>
      <c r="E17" s="53">
        <f t="shared" si="0"/>
        <v>-32.357154653072136</v>
      </c>
    </row>
    <row r="18" spans="1:5" ht="109.5" customHeight="1" x14ac:dyDescent="0.25">
      <c r="A18" s="35" t="s">
        <v>13</v>
      </c>
      <c r="B18" s="57" t="s">
        <v>361</v>
      </c>
      <c r="C18" s="32">
        <v>1.4999999999999999E-2</v>
      </c>
      <c r="D18" s="32">
        <v>0</v>
      </c>
      <c r="E18" s="38">
        <f t="shared" si="0"/>
        <v>-100</v>
      </c>
    </row>
    <row r="19" spans="1:5" x14ac:dyDescent="0.25">
      <c r="A19" s="35" t="s">
        <v>14</v>
      </c>
      <c r="B19" s="36" t="s">
        <v>232</v>
      </c>
      <c r="C19" s="37">
        <v>0</v>
      </c>
      <c r="D19" s="37">
        <v>0</v>
      </c>
      <c r="E19" s="53">
        <v>0</v>
      </c>
    </row>
    <row r="20" spans="1:5" x14ac:dyDescent="0.25">
      <c r="A20" s="35" t="s">
        <v>15</v>
      </c>
      <c r="B20" s="36" t="s">
        <v>233</v>
      </c>
      <c r="C20" s="54">
        <v>0</v>
      </c>
      <c r="D20" s="54">
        <v>0</v>
      </c>
      <c r="E20" s="53">
        <v>0</v>
      </c>
    </row>
    <row r="21" spans="1:5" x14ac:dyDescent="0.25">
      <c r="A21" s="35" t="s">
        <v>4</v>
      </c>
      <c r="B21" s="36" t="s">
        <v>234</v>
      </c>
      <c r="C21" s="37">
        <v>2.0641562064156204E-3</v>
      </c>
      <c r="D21" s="37">
        <v>0</v>
      </c>
      <c r="E21" s="53">
        <f t="shared" si="0"/>
        <v>-100</v>
      </c>
    </row>
    <row r="22" spans="1:5" x14ac:dyDescent="0.25">
      <c r="A22" s="35" t="s">
        <v>229</v>
      </c>
      <c r="B22" s="36" t="s">
        <v>235</v>
      </c>
      <c r="C22" s="54">
        <v>1.6865327978580986E-2</v>
      </c>
      <c r="D22" s="54">
        <v>0</v>
      </c>
      <c r="E22" s="53">
        <f t="shared" si="0"/>
        <v>-100</v>
      </c>
    </row>
    <row r="23" spans="1:5" ht="102" x14ac:dyDescent="0.3">
      <c r="A23" s="58">
        <v>4</v>
      </c>
      <c r="B23" s="59" t="s">
        <v>362</v>
      </c>
      <c r="C23" s="32">
        <v>1.4919999999999999E-2</v>
      </c>
      <c r="D23" s="32"/>
      <c r="E23" s="38">
        <f t="shared" si="0"/>
        <v>-100</v>
      </c>
    </row>
    <row r="24" spans="1:5" x14ac:dyDescent="0.25">
      <c r="A24" s="35" t="s">
        <v>16</v>
      </c>
      <c r="B24" s="36" t="s">
        <v>232</v>
      </c>
      <c r="C24" s="37">
        <v>0</v>
      </c>
      <c r="D24" s="37">
        <v>0</v>
      </c>
      <c r="E24" s="53">
        <v>0</v>
      </c>
    </row>
    <row r="25" spans="1:5" x14ac:dyDescent="0.25">
      <c r="A25" s="35" t="s">
        <v>17</v>
      </c>
      <c r="B25" s="36" t="s">
        <v>233</v>
      </c>
      <c r="C25" s="37">
        <v>0</v>
      </c>
      <c r="D25" s="37">
        <v>0</v>
      </c>
      <c r="E25" s="53">
        <v>0</v>
      </c>
    </row>
    <row r="26" spans="1:5" x14ac:dyDescent="0.25">
      <c r="A26" s="35" t="s">
        <v>236</v>
      </c>
      <c r="B26" s="36" t="s">
        <v>234</v>
      </c>
      <c r="C26" s="37">
        <v>2.7894002789400278E-3</v>
      </c>
      <c r="D26" s="37">
        <v>0</v>
      </c>
      <c r="E26" s="53">
        <f t="shared" si="0"/>
        <v>-100</v>
      </c>
    </row>
    <row r="27" spans="1:5" x14ac:dyDescent="0.25">
      <c r="A27" s="35" t="s">
        <v>237</v>
      </c>
      <c r="B27" s="36" t="s">
        <v>235</v>
      </c>
      <c r="C27" s="54">
        <v>1.6666666666666666E-2</v>
      </c>
      <c r="D27" s="54">
        <v>0</v>
      </c>
      <c r="E27" s="53">
        <f t="shared" si="0"/>
        <v>-100</v>
      </c>
    </row>
    <row r="28" spans="1:5" ht="61.5" customHeight="1" x14ac:dyDescent="0.25">
      <c r="A28" s="39" t="s">
        <v>238</v>
      </c>
      <c r="B28" s="60" t="s">
        <v>239</v>
      </c>
      <c r="C28" s="32">
        <v>0</v>
      </c>
      <c r="D28" s="32">
        <v>0</v>
      </c>
      <c r="E28" s="32">
        <v>0</v>
      </c>
    </row>
    <row r="29" spans="1:5" ht="71.25" x14ac:dyDescent="0.25">
      <c r="A29" s="39" t="s">
        <v>240</v>
      </c>
      <c r="B29" s="60" t="s">
        <v>241</v>
      </c>
      <c r="C29" s="32">
        <v>0</v>
      </c>
      <c r="D29" s="32">
        <v>0</v>
      </c>
      <c r="E29" s="32">
        <v>0</v>
      </c>
    </row>
    <row r="30" spans="1:5" x14ac:dyDescent="0.25">
      <c r="A30" s="61"/>
    </row>
    <row r="31" spans="1:5" x14ac:dyDescent="0.25">
      <c r="A31" s="61"/>
    </row>
    <row r="32" spans="1:5" x14ac:dyDescent="0.25">
      <c r="A32" s="61"/>
    </row>
    <row r="33" spans="1:1" x14ac:dyDescent="0.25">
      <c r="A33" s="61"/>
    </row>
    <row r="34" spans="1:1" x14ac:dyDescent="0.25">
      <c r="A34" s="61"/>
    </row>
    <row r="35" spans="1:1" x14ac:dyDescent="0.25">
      <c r="A35" s="61"/>
    </row>
    <row r="36" spans="1:1" x14ac:dyDescent="0.25">
      <c r="A36" s="61"/>
    </row>
    <row r="37" spans="1:1" x14ac:dyDescent="0.25">
      <c r="A37" s="61"/>
    </row>
    <row r="38" spans="1:1" x14ac:dyDescent="0.25">
      <c r="A38" s="61"/>
    </row>
    <row r="39" spans="1:1" x14ac:dyDescent="0.25">
      <c r="A39" s="61"/>
    </row>
    <row r="40" spans="1:1" x14ac:dyDescent="0.25">
      <c r="A40" s="61"/>
    </row>
    <row r="41" spans="1:1" x14ac:dyDescent="0.25">
      <c r="A41" s="61"/>
    </row>
    <row r="42" spans="1:1" x14ac:dyDescent="0.25">
      <c r="A42" s="61"/>
    </row>
    <row r="43" spans="1:1" x14ac:dyDescent="0.25">
      <c r="A43" s="61"/>
    </row>
    <row r="44" spans="1:1" x14ac:dyDescent="0.25">
      <c r="A44" s="61"/>
    </row>
    <row r="45" spans="1:1" x14ac:dyDescent="0.25">
      <c r="A45" s="61"/>
    </row>
    <row r="46" spans="1:1" x14ac:dyDescent="0.25">
      <c r="A46" s="61"/>
    </row>
    <row r="47" spans="1:1" x14ac:dyDescent="0.25">
      <c r="A47" s="61"/>
    </row>
    <row r="48" spans="1:1" x14ac:dyDescent="0.25">
      <c r="A48" s="61"/>
    </row>
    <row r="49" spans="1:1" x14ac:dyDescent="0.25">
      <c r="A49" s="61"/>
    </row>
    <row r="50" spans="1:1" x14ac:dyDescent="0.25">
      <c r="A50" s="61"/>
    </row>
    <row r="51" spans="1:1" x14ac:dyDescent="0.25">
      <c r="A51" s="61"/>
    </row>
    <row r="52" spans="1:1" x14ac:dyDescent="0.25">
      <c r="A52" s="61"/>
    </row>
  </sheetData>
  <mergeCells count="6">
    <mergeCell ref="A1:E1"/>
    <mergeCell ref="A3:E3"/>
    <mergeCell ref="A4:E4"/>
    <mergeCell ref="A5:A6"/>
    <mergeCell ref="B5:B6"/>
    <mergeCell ref="C5:E5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="80" zoomScaleNormal="85" zoomScaleSheetLayoutView="80" workbookViewId="0">
      <selection activeCell="A4" sqref="A4:T4"/>
    </sheetView>
  </sheetViews>
  <sheetFormatPr defaultRowHeight="15" x14ac:dyDescent="0.25"/>
  <cols>
    <col min="1" max="1" width="5.42578125" style="78" customWidth="1"/>
    <col min="2" max="2" width="34.140625" style="78" customWidth="1"/>
    <col min="3" max="3" width="6.5703125" style="78" customWidth="1"/>
    <col min="4" max="4" width="5.42578125" style="78" customWidth="1"/>
    <col min="5" max="5" width="12" style="78" customWidth="1"/>
    <col min="6" max="6" width="11.7109375" style="78" customWidth="1"/>
    <col min="7" max="8" width="6" style="78" customWidth="1"/>
    <col min="9" max="9" width="13" style="78" customWidth="1"/>
    <col min="10" max="10" width="11.28515625" style="78" customWidth="1"/>
    <col min="11" max="13" width="6" style="78" customWidth="1"/>
    <col min="14" max="14" width="11.140625" style="78" customWidth="1"/>
    <col min="15" max="17" width="6" style="78" customWidth="1"/>
    <col min="18" max="18" width="10.5703125" style="78" customWidth="1"/>
    <col min="19" max="19" width="25.7109375" style="78" customWidth="1"/>
    <col min="20" max="20" width="55.5703125" style="78" customWidth="1"/>
    <col min="21" max="16384" width="9.140625" style="78"/>
  </cols>
  <sheetData>
    <row r="1" spans="1:20" ht="72.75" customHeight="1" x14ac:dyDescent="0.25">
      <c r="A1" s="139" t="s">
        <v>357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</row>
    <row r="2" spans="1:20" ht="7.5" customHeight="1" x14ac:dyDescent="0.25"/>
    <row r="3" spans="1:20" ht="44.25" customHeight="1" x14ac:dyDescent="0.25">
      <c r="A3" s="131" t="s">
        <v>376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0" ht="38.25" customHeight="1" x14ac:dyDescent="0.25">
      <c r="A4" s="140" t="s">
        <v>242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1:20" ht="258" customHeight="1" x14ac:dyDescent="0.25">
      <c r="A5" s="133" t="s">
        <v>1</v>
      </c>
      <c r="B5" s="143" t="s">
        <v>243</v>
      </c>
      <c r="C5" s="144" t="s">
        <v>377</v>
      </c>
      <c r="D5" s="145"/>
      <c r="E5" s="145"/>
      <c r="F5" s="146"/>
      <c r="G5" s="144" t="s">
        <v>378</v>
      </c>
      <c r="H5" s="145"/>
      <c r="I5" s="145"/>
      <c r="J5" s="146"/>
      <c r="K5" s="144" t="s">
        <v>379</v>
      </c>
      <c r="L5" s="145"/>
      <c r="M5" s="145"/>
      <c r="N5" s="146"/>
      <c r="O5" s="143" t="s">
        <v>380</v>
      </c>
      <c r="P5" s="143"/>
      <c r="Q5" s="143"/>
      <c r="R5" s="143"/>
      <c r="S5" s="147" t="s">
        <v>244</v>
      </c>
      <c r="T5" s="147" t="s">
        <v>245</v>
      </c>
    </row>
    <row r="6" spans="1:20" ht="21" customHeight="1" x14ac:dyDescent="0.25">
      <c r="A6" s="133"/>
      <c r="B6" s="143"/>
      <c r="C6" s="73" t="s">
        <v>246</v>
      </c>
      <c r="D6" s="73" t="s">
        <v>247</v>
      </c>
      <c r="E6" s="32" t="s">
        <v>248</v>
      </c>
      <c r="F6" s="32" t="s">
        <v>249</v>
      </c>
      <c r="G6" s="73" t="s">
        <v>246</v>
      </c>
      <c r="H6" s="73" t="s">
        <v>247</v>
      </c>
      <c r="I6" s="32" t="s">
        <v>248</v>
      </c>
      <c r="J6" s="32" t="s">
        <v>249</v>
      </c>
      <c r="K6" s="73" t="s">
        <v>246</v>
      </c>
      <c r="L6" s="73" t="s">
        <v>247</v>
      </c>
      <c r="M6" s="32" t="s">
        <v>248</v>
      </c>
      <c r="N6" s="32" t="s">
        <v>249</v>
      </c>
      <c r="O6" s="73" t="s">
        <v>246</v>
      </c>
      <c r="P6" s="73" t="s">
        <v>247</v>
      </c>
      <c r="Q6" s="32" t="s">
        <v>248</v>
      </c>
      <c r="R6" s="32" t="s">
        <v>249</v>
      </c>
      <c r="S6" s="148"/>
      <c r="T6" s="148"/>
    </row>
    <row r="7" spans="1:20" ht="15.75" thickBot="1" x14ac:dyDescent="0.3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  <c r="R7" s="33">
        <v>18</v>
      </c>
      <c r="S7" s="33">
        <v>19</v>
      </c>
      <c r="T7" s="33">
        <v>20</v>
      </c>
    </row>
    <row r="8" spans="1:20" ht="49.5" customHeight="1" x14ac:dyDescent="0.25">
      <c r="A8" s="49" t="s">
        <v>2</v>
      </c>
      <c r="B8" s="79" t="s">
        <v>250</v>
      </c>
      <c r="C8" s="74">
        <v>0</v>
      </c>
      <c r="D8" s="74">
        <v>0</v>
      </c>
      <c r="E8" s="74">
        <v>4.8803108808290155E-2</v>
      </c>
      <c r="F8" s="74">
        <v>0.20513351834720939</v>
      </c>
      <c r="G8" s="74">
        <v>0</v>
      </c>
      <c r="H8" s="74">
        <v>0</v>
      </c>
      <c r="I8" s="74">
        <v>2.2020725388601035E-2</v>
      </c>
      <c r="J8" s="74">
        <v>9.3586185630588958E-2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5">
        <v>0</v>
      </c>
      <c r="T8" s="141" t="s">
        <v>251</v>
      </c>
    </row>
    <row r="9" spans="1:20" x14ac:dyDescent="0.25">
      <c r="A9" s="35" t="s">
        <v>8</v>
      </c>
      <c r="B9" s="80" t="s">
        <v>252</v>
      </c>
      <c r="C9" s="76">
        <f>C8</f>
        <v>0</v>
      </c>
      <c r="D9" s="76">
        <f t="shared" ref="D9:R9" si="0">D8</f>
        <v>0</v>
      </c>
      <c r="E9" s="76">
        <f t="shared" si="0"/>
        <v>4.8803108808290155E-2</v>
      </c>
      <c r="F9" s="76">
        <f t="shared" si="0"/>
        <v>0.20513351834720939</v>
      </c>
      <c r="G9" s="76">
        <f t="shared" si="0"/>
        <v>0</v>
      </c>
      <c r="H9" s="76">
        <f t="shared" si="0"/>
        <v>0</v>
      </c>
      <c r="I9" s="76">
        <f t="shared" si="0"/>
        <v>2.2020725388601035E-2</v>
      </c>
      <c r="J9" s="76">
        <f t="shared" si="0"/>
        <v>9.3586185630588958E-2</v>
      </c>
      <c r="K9" s="76">
        <f t="shared" si="0"/>
        <v>0</v>
      </c>
      <c r="L9" s="76">
        <f t="shared" si="0"/>
        <v>0</v>
      </c>
      <c r="M9" s="76">
        <f t="shared" si="0"/>
        <v>0</v>
      </c>
      <c r="N9" s="76">
        <f t="shared" si="0"/>
        <v>0</v>
      </c>
      <c r="O9" s="76">
        <f t="shared" si="0"/>
        <v>0</v>
      </c>
      <c r="P9" s="76">
        <f t="shared" si="0"/>
        <v>0</v>
      </c>
      <c r="Q9" s="76">
        <f t="shared" si="0"/>
        <v>0</v>
      </c>
      <c r="R9" s="76">
        <f t="shared" si="0"/>
        <v>0</v>
      </c>
      <c r="S9" s="77">
        <v>0</v>
      </c>
      <c r="T9" s="142"/>
    </row>
    <row r="10" spans="1:20" x14ac:dyDescent="0.25">
      <c r="A10" s="81"/>
    </row>
    <row r="11" spans="1:20" x14ac:dyDescent="0.25">
      <c r="A11" s="81"/>
    </row>
    <row r="12" spans="1:20" x14ac:dyDescent="0.25">
      <c r="A12" s="81"/>
    </row>
    <row r="13" spans="1:20" x14ac:dyDescent="0.25">
      <c r="A13" s="81"/>
    </row>
    <row r="14" spans="1:20" x14ac:dyDescent="0.25">
      <c r="A14" s="81"/>
    </row>
    <row r="15" spans="1:20" x14ac:dyDescent="0.25">
      <c r="A15" s="81"/>
    </row>
    <row r="16" spans="1:20" x14ac:dyDescent="0.25">
      <c r="A16" s="81"/>
    </row>
    <row r="17" spans="1:1" x14ac:dyDescent="0.25">
      <c r="A17" s="81"/>
    </row>
    <row r="18" spans="1:1" x14ac:dyDescent="0.25">
      <c r="A18" s="81"/>
    </row>
    <row r="19" spans="1:1" x14ac:dyDescent="0.25">
      <c r="A19" s="81"/>
    </row>
    <row r="20" spans="1:1" x14ac:dyDescent="0.25">
      <c r="A20" s="81"/>
    </row>
    <row r="21" spans="1:1" x14ac:dyDescent="0.25">
      <c r="A21" s="81"/>
    </row>
    <row r="22" spans="1:1" x14ac:dyDescent="0.25">
      <c r="A22" s="81"/>
    </row>
    <row r="23" spans="1:1" x14ac:dyDescent="0.25">
      <c r="A23" s="81"/>
    </row>
    <row r="24" spans="1:1" x14ac:dyDescent="0.25">
      <c r="A24" s="81"/>
    </row>
    <row r="25" spans="1:1" x14ac:dyDescent="0.25">
      <c r="A25" s="81"/>
    </row>
    <row r="26" spans="1:1" x14ac:dyDescent="0.25">
      <c r="A26" s="81"/>
    </row>
    <row r="27" spans="1:1" x14ac:dyDescent="0.25">
      <c r="A27" s="81"/>
    </row>
    <row r="28" spans="1:1" x14ac:dyDescent="0.25">
      <c r="A28" s="81"/>
    </row>
    <row r="29" spans="1:1" x14ac:dyDescent="0.25">
      <c r="A29" s="81"/>
    </row>
    <row r="30" spans="1:1" x14ac:dyDescent="0.25">
      <c r="A30" s="81"/>
    </row>
    <row r="31" spans="1:1" x14ac:dyDescent="0.25">
      <c r="A31" s="81"/>
    </row>
  </sheetData>
  <mergeCells count="12">
    <mergeCell ref="T8:T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</mergeCells>
  <printOptions horizontalCentered="1"/>
  <pageMargins left="0" right="0" top="0" bottom="0" header="0" footer="0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workbookViewId="0">
      <selection activeCell="B3" sqref="B3"/>
    </sheetView>
  </sheetViews>
  <sheetFormatPr defaultRowHeight="15" x14ac:dyDescent="0.25"/>
  <cols>
    <col min="1" max="2" width="9.140625" style="31"/>
    <col min="3" max="3" width="54.85546875" style="31" customWidth="1"/>
    <col min="4" max="16384" width="9.140625" style="31"/>
  </cols>
  <sheetData>
    <row r="3" spans="2:12" x14ac:dyDescent="0.25">
      <c r="B3" s="82" t="s">
        <v>382</v>
      </c>
    </row>
    <row r="5" spans="2:12" ht="37.5" customHeight="1" x14ac:dyDescent="0.25">
      <c r="B5" s="149" t="s">
        <v>197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2:12" x14ac:dyDescent="0.25">
      <c r="B6" s="83"/>
      <c r="C6" s="83"/>
      <c r="D6" s="83"/>
    </row>
    <row r="7" spans="2:12" x14ac:dyDescent="0.25">
      <c r="B7" s="83"/>
      <c r="C7" s="83"/>
      <c r="D7" s="83"/>
    </row>
    <row r="8" spans="2:12" x14ac:dyDescent="0.25">
      <c r="H8" s="113"/>
    </row>
    <row r="9" spans="2:12" x14ac:dyDescent="0.25">
      <c r="H9" s="113"/>
    </row>
  </sheetData>
  <mergeCells count="1">
    <mergeCell ref="B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</vt:i4>
      </vt:variant>
    </vt:vector>
  </HeadingPairs>
  <TitlesOfParts>
    <vt:vector size="23" baseType="lpstr">
      <vt:lpstr>прил 1 Приборы учета</vt:lpstr>
      <vt:lpstr>прил 1  Передача ЭЭ</vt:lpstr>
      <vt:lpstr>прил 1 Допуск к ПУ</vt:lpstr>
      <vt:lpstr>Прил 7_ 1.1-1.2</vt:lpstr>
      <vt:lpstr>Прил 7 _1.3. Инф-ция о ТСО</vt:lpstr>
      <vt:lpstr>Прил 7_1.4. Износ</vt:lpstr>
      <vt:lpstr>Прил 7_ 2.1 Показатели качест</vt:lpstr>
      <vt:lpstr>Прил 7_2.2 Рейтинг структ</vt:lpstr>
      <vt:lpstr>Прил 7_2.3 Мероприятия</vt:lpstr>
      <vt:lpstr>Прил 7_3.1, 3.2, 3.3</vt:lpstr>
      <vt:lpstr>Прил 7_ 3.4 ТП</vt:lpstr>
      <vt:lpstr>Прил 7_3.5 Стоим-сть ТП</vt:lpstr>
      <vt:lpstr>Прил 7_4.1 Колич-во обращений</vt:lpstr>
      <vt:lpstr>Прил 7_4.2  Инф-ция об офисах</vt:lpstr>
      <vt:lpstr>Прил 7_4.3  Инф-ция о заочн</vt:lpstr>
      <vt:lpstr>Прил 7_4.4 Категория обращений</vt:lpstr>
      <vt:lpstr>Прил 7_4.5 Допуслуги</vt:lpstr>
      <vt:lpstr>Прил 7_4.6 Мероприятия</vt:lpstr>
      <vt:lpstr>Прил 7_4.7 Опросы потребителей</vt:lpstr>
      <vt:lpstr>Прил 7_4.8 Мероприятия по качес</vt:lpstr>
      <vt:lpstr>Прил 7 4.9 Информация по обраще</vt:lpstr>
      <vt:lpstr>'Прил 7_ 2.1 Показатели качест'!Область_печати</vt:lpstr>
      <vt:lpstr>'Прил 7_ 3.4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2024-03-19T08:19:09Z</dcterms:modified>
</cp:coreProperties>
</file>