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2CCAD027-C5CC-4AB0-9CFB-4E629460F9F9}" xr6:coauthVersionLast="47" xr6:coauthVersionMax="47" xr10:uidLastSave="{00000000-0000-0000-0000-000000000000}"/>
  <bookViews>
    <workbookView xWindow="-120" yWindow="-120" windowWidth="29040" windowHeight="15720" tabRatio="814" firstSheet="14" activeTab="19" xr2:uid="{00000000-000D-0000-FFFF-FFFF00000000}"/>
  </bookViews>
  <sheets>
    <sheet name="прил 1 Приборы учета" sheetId="23" r:id="rId1"/>
    <sheet name="прил 1  Передача ЭЭ" sheetId="24" r:id="rId2"/>
    <sheet name="прил 1 Допуск к ПУ" sheetId="25" r:id="rId3"/>
    <sheet name="Прил 7  1. Инф-ция о ТСО" sheetId="20" r:id="rId4"/>
    <sheet name="Прил 7 2.1 Показатели качест (2" sheetId="21" r:id="rId5"/>
    <sheet name="Прил 7 2.2 Рейтинг структ е (2" sheetId="22" r:id="rId6"/>
    <sheet name="Прил 7 2.3 Мероприятия" sheetId="17" r:id="rId7"/>
    <sheet name="Прил 7 3.1, 3.2, 3.3" sheetId="18" r:id="rId8"/>
    <sheet name="Прил 7 3.4 ТП" sheetId="26" r:id="rId9"/>
    <sheet name="Прил 7 3.5 Стоим-сть ТП" sheetId="27" r:id="rId10"/>
    <sheet name="Прил 7 4.1 Колич-во обращений" sheetId="29" r:id="rId11"/>
    <sheet name="Прил 7 4.2  Инф-ция об офисах" sheetId="9" r:id="rId12"/>
    <sheet name="Прил 7 4.3  Инф-ция о заочн" sheetId="10" r:id="rId13"/>
    <sheet name="Прил 7 4.4 Категория обращений" sheetId="11" r:id="rId14"/>
    <sheet name="Прил 7 4.5 Допуслуги" sheetId="12" r:id="rId15"/>
    <sheet name="Прил 7 4.6 Мероприятия" sheetId="13" r:id="rId16"/>
    <sheet name="Прил 7 4.7 Опросы потребителей" sheetId="14" r:id="rId17"/>
    <sheet name="Прил 7 4.8 Мероприятия по качес" sheetId="15" r:id="rId18"/>
    <sheet name="Прил 7 4.9 Информация по обраще" sheetId="28" r:id="rId19"/>
    <sheet name="п. 1.4. Износ" sheetId="19" r:id="rId20"/>
  </sheets>
  <externalReferences>
    <externalReference r:id="rId21"/>
  </externalReferences>
  <definedNames>
    <definedName name="_xlnm.Print_Area" localSheetId="4">'Прил 7 2.1 Показатели качест (2'!$A$1:$E$29</definedName>
    <definedName name="_xlnm.Print_Area" localSheetId="8">'Прил 7 3.4 ТП'!$A$1:$R$22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6" i="29" l="1"/>
  <c r="T33" i="29"/>
  <c r="M33" i="29"/>
  <c r="G33" i="29"/>
  <c r="T32" i="29"/>
  <c r="M32" i="29"/>
  <c r="M31" i="29"/>
  <c r="M30" i="29"/>
  <c r="G30" i="29"/>
  <c r="M29" i="29"/>
  <c r="G29" i="29"/>
  <c r="M27" i="29"/>
  <c r="G27" i="29"/>
  <c r="T18" i="29"/>
  <c r="M18" i="29"/>
  <c r="G18" i="29"/>
  <c r="T16" i="29"/>
  <c r="M16" i="29"/>
  <c r="G16" i="29"/>
  <c r="R22" i="26"/>
  <c r="N22" i="26"/>
  <c r="K22" i="26"/>
  <c r="H22" i="26"/>
  <c r="E22" i="26"/>
  <c r="R21" i="26"/>
  <c r="R20" i="26"/>
  <c r="R19" i="26"/>
  <c r="R18" i="26"/>
  <c r="N18" i="26"/>
  <c r="K18" i="26"/>
  <c r="H18" i="26"/>
  <c r="E18" i="26"/>
  <c r="R17" i="26"/>
  <c r="N17" i="26"/>
  <c r="K17" i="26"/>
  <c r="H17" i="26"/>
  <c r="E17" i="26"/>
  <c r="R16" i="26"/>
  <c r="N16" i="26"/>
  <c r="K16" i="26"/>
  <c r="H16" i="26"/>
  <c r="E16" i="26"/>
  <c r="R15" i="26"/>
  <c r="R14" i="26"/>
  <c r="R13" i="26"/>
  <c r="R12" i="26"/>
  <c r="R11" i="26"/>
  <c r="N11" i="26"/>
  <c r="K11" i="26"/>
  <c r="H11" i="26"/>
  <c r="E11" i="26"/>
  <c r="J8" i="22"/>
  <c r="J9" i="22" s="1"/>
  <c r="I8" i="22"/>
  <c r="I9" i="22" s="1"/>
  <c r="F8" i="22"/>
  <c r="E8" i="22"/>
  <c r="E9" i="22" s="1"/>
  <c r="E8" i="20"/>
  <c r="R9" i="22"/>
  <c r="Q9" i="22"/>
  <c r="P9" i="22"/>
  <c r="O9" i="22"/>
  <c r="N9" i="22"/>
  <c r="M9" i="22"/>
  <c r="L9" i="22"/>
  <c r="K9" i="22"/>
  <c r="H9" i="22"/>
  <c r="G9" i="22"/>
  <c r="F9" i="22"/>
  <c r="D9" i="22"/>
  <c r="C9" i="22"/>
  <c r="E17" i="21"/>
  <c r="E16" i="21"/>
  <c r="E13" i="21"/>
  <c r="E12" i="21"/>
  <c r="E11" i="21"/>
  <c r="E8" i="21"/>
  <c r="E18" i="20"/>
  <c r="E14" i="20"/>
  <c r="E13" i="20"/>
  <c r="E9" i="20"/>
  <c r="E8" i="11" l="1"/>
</calcChain>
</file>

<file path=xl/sharedStrings.xml><?xml version="1.0" encoding="utf-8"?>
<sst xmlns="http://schemas.openxmlformats.org/spreadsheetml/2006/main" count="1315" uniqueCount="409">
  <si>
    <t>Показатель</t>
  </si>
  <si>
    <t>N</t>
  </si>
  <si>
    <t>1</t>
  </si>
  <si>
    <t>1.1</t>
  </si>
  <si>
    <t>3.3</t>
  </si>
  <si>
    <t>1.2</t>
  </si>
  <si>
    <t>1.3</t>
  </si>
  <si>
    <t>1.4</t>
  </si>
  <si>
    <t>2</t>
  </si>
  <si>
    <t>2.1</t>
  </si>
  <si>
    <t>2.2</t>
  </si>
  <si>
    <t>2.3</t>
  </si>
  <si>
    <t>2.4</t>
  </si>
  <si>
    <t>3</t>
  </si>
  <si>
    <t>3.1</t>
  </si>
  <si>
    <t>3.2</t>
  </si>
  <si>
    <t>4.1</t>
  </si>
  <si>
    <t>4.2</t>
  </si>
  <si>
    <t>N п/п</t>
  </si>
  <si>
    <t>Этап</t>
  </si>
  <si>
    <t>Содержание/условия этапа</t>
  </si>
  <si>
    <t>Форма предоставления</t>
  </si>
  <si>
    <t>Срок исполнения</t>
  </si>
  <si>
    <t>Ссылка на нормативный правовой акт</t>
  </si>
  <si>
    <t>Приложение N 1</t>
  </si>
  <si>
    <t>к Единым стандартам качества</t>
  </si>
  <si>
    <t>обслуживания сетевыми организациями</t>
  </si>
  <si>
    <t>потребителей услуг сетевых организаций</t>
  </si>
  <si>
    <t xml:space="preserve">               ПАСПОРТ УСЛУГИ (ПРОЦЕССА) СЕТЕВОЙ ОРГАНИЗАЦИИ</t>
  </si>
  <si>
    <t xml:space="preserve">                      наименование услуги (процесса)</t>
  </si>
  <si>
    <t>Размер платы за предоставление услуги (процесса) и основание ее взимания:</t>
  </si>
  <si>
    <t>Состав, последовательность и сроки оказания услуги (процесса):</t>
  </si>
  <si>
    <t>--------------------------------</t>
  </si>
  <si>
    <t>&lt;1&gt; Указываются лица, которые могут получить данную услугу.</t>
  </si>
  <si>
    <t>&lt;2&gt; Описание условий, при которых оказание услуги (процесса) становится возможным (предоставление всех необходимых документов, наличие физической возможности оказания услуги (процесса) и др.).</t>
  </si>
  <si>
    <t>&lt;3&gt; Указываются контактные данные лиц, которые могут дать исчерпывающую информацию об оказываемой услуге, принять жалобу на действия (бездействие) подразделения (работника) сетевой организации, занятого в оказании услуги, уполномоченного органа исполнительной власти, осуществляющего надзорные функции за деятельностью сетевой организации.</t>
  </si>
  <si>
    <t>№</t>
  </si>
  <si>
    <t>Категория присоединения потребителей услуг по передаче электрической энергии в разбивке по мощности, в динамике по годам</t>
  </si>
  <si>
    <t>Всего</t>
  </si>
  <si>
    <t>до 15 кВт включительно, всего</t>
  </si>
  <si>
    <t>свыше 15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</si>
  <si>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</si>
  <si>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</si>
  <si>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</si>
  <si>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</si>
  <si>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</si>
  <si>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</si>
  <si>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</si>
  <si>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3.1.</t>
  </si>
  <si>
    <t>по вине сетевой организации</t>
  </si>
  <si>
    <t>3.2.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</si>
  <si>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</si>
  <si>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</si>
  <si>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</si>
  <si>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</si>
  <si>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</si>
  <si>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7.1.</t>
  </si>
  <si>
    <t>7.2.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</si>
  <si>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</si>
  <si>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</si>
  <si>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по технологическому присоединению</t>
  </si>
  <si>
    <t>3.1. Информация о наличии невостребованной мощности (мощности, определяемой как разность между трансформаторной мощностью центров питания и суммарной мощностью энергопринимающих устройств, непосредственно (или опосредованно) присоединенных к таким центрам питания, и энергопринимающих устройств, в отношении которых имеются заявки на технологическое присоединение) для осуществления технологического присоединения в отчетном периоде, а также о прогнозах ее увеличения с разбивкой по структурным единицам сетевой организации и по уровням напряжения на основании инвестиционной программы такой организации, заполняется в произвольной форме.</t>
  </si>
  <si>
    <t>3.3. Прочая информация, которую сетевая организация считает целесообразной для включения в отчет, касающаяся предоставления услуг по технологическому присоединению, заполняется в произвольной форме.</t>
  </si>
  <si>
    <t>3.4. Сведения о качестве услуг по технологическому присоединению к электрическим сетям сетевой организации.</t>
  </si>
  <si>
    <t>Мощность энергопринимающих устройств заявителя, кВт</t>
  </si>
  <si>
    <t>Категория надежности</t>
  </si>
  <si>
    <t>I - II</t>
  </si>
  <si>
    <t>III</t>
  </si>
  <si>
    <t>Расстояние до границ земельного участка заявителя, м</t>
  </si>
  <si>
    <t>Необходимость строительства подстанции</t>
  </si>
  <si>
    <t>Тип линии</t>
  </si>
  <si>
    <t>500 - сельская местность/300 - городская местность</t>
  </si>
  <si>
    <t>Да</t>
  </si>
  <si>
    <t>КЛ</t>
  </si>
  <si>
    <t>ВЛ</t>
  </si>
  <si>
    <t>Нет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</si>
  <si>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</si>
  <si>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</si>
  <si>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</si>
  <si>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</si>
  <si>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</si>
  <si>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</si>
  <si>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</si>
  <si>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</si>
  <si>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</si>
  <si>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</si>
  <si>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</si>
  <si>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</si>
  <si>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техническое обслуживание электросетевых объектов</t>
  </si>
  <si>
    <t>прочее (указать)</t>
  </si>
  <si>
    <t>Жалобы</t>
  </si>
  <si>
    <t>оказание услуг по передаче электрической энергии, в том числе:</t>
  </si>
  <si>
    <t>качество услуг по передаче электрической энергии</t>
  </si>
  <si>
    <t>качество электрической энергии</t>
  </si>
  <si>
    <t>техническое обслуживание объектов электросетевого хозяйства</t>
  </si>
  <si>
    <t>Заявка на оказание услуг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</si>
  <si>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</si>
  <si>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</si>
  <si>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4.1.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отчетному.</t>
  </si>
  <si>
    <t>1.5</t>
  </si>
  <si>
    <t>1.6</t>
  </si>
  <si>
    <t>2.1.1</t>
  </si>
  <si>
    <t>2.1.2</t>
  </si>
  <si>
    <t>2.5</t>
  </si>
  <si>
    <t>2.6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</si>
  <si>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</si>
  <si>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</si>
  <si>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</si>
  <si>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</si>
  <si>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</si>
  <si>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</si>
  <si>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</si>
  <si>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</si>
  <si>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</si>
  <si>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</si>
  <si>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4.2 Информация о деятельности офисов обслуживания потребителей.</t>
  </si>
  <si>
    <t>Наименование</t>
  </si>
  <si>
    <t>Единица измерения</t>
  </si>
  <si>
    <t>Перечень номеров телефонов, выделенных для обслуживания потребителей:</t>
  </si>
  <si>
    <t>Номер телефона по вопросам энергоснабжения:</t>
  </si>
  <si>
    <t>Номера телефонов центров обработки телефонных вызовов:</t>
  </si>
  <si>
    <t>номер телефона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</si>
  <si>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</si>
  <si>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</si>
  <si>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</si>
  <si>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</si>
  <si>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</si>
  <si>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</si>
  <si>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</si>
  <si>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о заочно</t>
  </si>
  <si>
    <t>4.4. Категория обращений, в которой зарегистрировано наибольшее число обращений всего, обращений, содержащих жалобу, обращений, содержащих заявку на оказание услуг, поступивших в отчетном периоде, в соответствии с пунктом 4.1 Информации о качестве обслуживания потребителей услуг.</t>
  </si>
  <si>
    <t>Категория обращений, в которой зарегистрировано наибольшее число обращений всего</t>
  </si>
  <si>
    <t>обращений, содержащих жалобу</t>
  </si>
  <si>
    <t>обращений, содержащих заявку на оказание услуг, поступивших в отчетном периоде, в соответствии с пунктом 4.1 Информации о качестве обслуживания потребителей услуг.</t>
  </si>
  <si>
    <t>шт.</t>
  </si>
  <si>
    <t>4.5. Описание дополнительных услуг, оказываемых потребителю, помимо услуг, указанных в Единых стандартах качества обслуживания сетевыми организациями потребителей сетевых организаций.</t>
  </si>
  <si>
    <r>
      <t xml:space="preserve">4.6. Мероприятия, направленные на работу с социально уязвимыми группами населения (пенсионеры, инвалиды, многодетные семьи, участники ВОВ и боевых действий на территориях других государств в соответствии с Федеральным </t>
    </r>
    <r>
      <rPr>
        <sz val="11"/>
        <color rgb="FF0000FF"/>
        <rFont val="Calibri"/>
        <family val="2"/>
        <charset val="204"/>
        <scheme val="minor"/>
      </rPr>
      <t>законом</t>
    </r>
    <r>
      <rPr>
        <sz val="11"/>
        <color theme="1"/>
        <rFont val="Calibri"/>
        <family val="2"/>
        <charset val="204"/>
        <scheme val="minor"/>
      </rPr>
      <t xml:space="preserve"> от 12 января 1995 г. N 5-ФЗ "О ветеранах" (Собрание законодательства Российской Федерации, 2000, N 2, ст. 161; N 19, ст. 2023; 2001, N 1, ст. 2; N 33, ст. 3427; N 53, ст. 5030; 2002, N 30, ст. 3033; N 48, ст. 4743; N 52, ст. 5132; 2003, N 19, ст. 1750; 2004, N 19, ст. 1837; N 25, ст. 2480; N 27, ст. 2711; N 35, ст. 3607; N 52, ст. 5038; 2005, N 1, ст. 25; N 19, ст. 1748; N 52, ст. 5576; 2007, N 43, ст. 5084; 2008, N 9, ст. 817; N 29, ст. 3410; N 30, ст. 3609; N 40, ст. 4501; N 52, ст. 6224; 2009, N 18, ст. 2152; N 26, ст. 3133; N 29, ст. 3623; N 30, ст. 3739; N 51, ст. 6148; N 52, ст. 6403; 2010, N 19, ст. 2287; N 27, ст. 3433; N 30, ст. 3991; N 31, ст. 4206; N 50, ст. 6609; 2011, N 45, ст. 6337; N 47, ст. 6608; 2012, N 43, ст. 5782; 2013, N 14, ст. 1654; N 19, ст. 2331; N 27, ст. 3477; N 48, ст. 6165; 2014, N 23, ст. 2930; N 26, ст. 3406; N 52, ст. 7537; 2015, N 14, ст. 2008), матери-одиночки, участники ликвидации аварии на Чернобыльской АЭС и приравненные к ним категории граждан в соответствии с </t>
    </r>
    <r>
      <rPr>
        <sz val="11"/>
        <color rgb="FF0000FF"/>
        <rFont val="Calibri"/>
        <family val="2"/>
        <charset val="204"/>
        <scheme val="minor"/>
      </rPr>
      <t>Законом</t>
    </r>
    <r>
      <rPr>
        <sz val="11"/>
        <color theme="1"/>
        <rFont val="Calibri"/>
        <family val="2"/>
        <charset val="204"/>
        <scheme val="minor"/>
      </rPr>
      <t xml:space="preserve"> Российской Федерации от 15.05.1991 N 1244-1 "О социальной защите граждан, подвергшихся воздействию радиации вследствие катастрофы на Чернобыльской АЭС" (Ведомости Съезда народных депутатов РСФСР и Верховного Совета РСФСР, 1991, N 21, ст. 699; Ведомости Съезда народных депутатов Российской Федерации и Верховного Совета Российской Федерации, 1992, N 32, ст. 1861; Собрание законодательства Российской Федерации, 1995, N 48, ст. 4561; 1996, N 51, ст. 5680; 1997, N 47, ст. 5341; 1998, N 48, ст. 5850; 1999, N 16, ст. 1937; N 28, ст. 3460; 2000, N 33, ст. 3348; 2001, N 1, ст. 2; N 7, ст. 610; N 33, ст. 3413; 2002, N 30, ст. 3033; N 50, ст. 4929; N 53, ст. 5030; 2002, N 52, ст. 5132; 2003, N 43, ст. 4108; N 52, ст. 5038; 2004, N 18, ст. 1689; N 35, ст. 3607; 2006, N 6, ст. 637; N 30, ст. 3288; N 50, ст. 5285; 2007, N 46, ст. 5554; 2008, N 9, ст. 817; N 29, ст. 3410; N 30, ст. 3616; N 52, ст. 6224; N 52, ст. 6236; 2009, N 18, ст. 2152; N 30, ст. 3739; 2011, N 23, ст. 3270; N 29, ст. 4297; N 47, ст. 6608; N 49, ст. 7024; 2012, N 26, ст. 3446; N 53, ст. 7654; 2013, N 19, ст. 2331; N 27, ст. 3443; N 27, ст. 3446; N 27, ст. 3477; N 51, ст. 6693; 2014, N 26, ст. 3406; N 30, ст. 4217; N 40, ст. 5322; N 52, ст. 7539; 2015, N 14, ст. 2008).</t>
    </r>
  </si>
  <si>
    <t>4.7. Темы и результаты опросов потребителей, проводимых сетевой организацией для выявления мнения потребителей о качестве обслуживания, в рамках исполнения Единых стандартов качества обслуживания сетевыми организациями потребителей услуг сетевых организаций.</t>
  </si>
  <si>
    <t>4.8. Мероприятия, выполняемые сетевой организацией в целях повышения качества обслуживания потребителей.</t>
  </si>
  <si>
    <t>4.9. Информация по обращениям потребителей.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</si>
  <si>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</si>
  <si>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</si>
  <si>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</si>
  <si>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</si>
  <si>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</si>
  <si>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</si>
  <si>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</si>
  <si>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</si>
  <si>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</si>
  <si>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</si>
  <si>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</si>
  <si>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</si>
  <si>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</si>
  <si>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</si>
  <si>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</si>
  <si>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</si>
  <si>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</si>
  <si>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</si>
  <si>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</si>
  <si>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</si>
  <si>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</si>
  <si>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</si>
  <si>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</si>
  <si>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</si>
  <si>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</si>
  <si>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</si>
  <si>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</si>
  <si>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</si>
  <si>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>прочее (отключение/ включение ээ)</t>
  </si>
  <si>
    <t xml:space="preserve">9:00-18:00 </t>
  </si>
  <si>
    <t>8(495)516-04-90; 8(495)516-79-14;   8(495)516-79-11 zayavka_tp@mskenergo.ru info@mskenergo.ru</t>
  </si>
  <si>
    <t>8 (495) 516-79-14; 8(495) 516-04-90;  8 (495) 516-79-11</t>
  </si>
  <si>
    <t>прочее (переоформление документов ТП)</t>
  </si>
  <si>
    <t>нет</t>
  </si>
  <si>
    <t>да</t>
  </si>
  <si>
    <t>№ П/П</t>
  </si>
  <si>
    <t>Мероприятия, направленные на работу с социально уязвимыми группами населения</t>
  </si>
  <si>
    <t>Клиентский отдел АО "МСК Энерго" г. Москвы оборудован дополнительными комфортабельными местами ожидания.</t>
  </si>
  <si>
    <t>Пенсионеры, инвалиды, многодетные семьи, участники ВОВ и боевых действий на территории других государств, матери-одиночки, участники ликвидации аварии на чернобыльской АЭС и приравненные к ним категории граждан обслуживаются вне очереди и без предварительной записи.</t>
  </si>
  <si>
    <t>Тема опроса</t>
  </si>
  <si>
    <t>Характеристики оценок</t>
  </si>
  <si>
    <t xml:space="preserve">Качество обслуживание в клиентском офисе </t>
  </si>
  <si>
    <t>Внутренняя оснащенность клиентского отдела</t>
  </si>
  <si>
    <t>Клиенты удовлетворены</t>
  </si>
  <si>
    <t>Время ожидания</t>
  </si>
  <si>
    <t>Компетентность и грамотность сотрудников клиентского отдела</t>
  </si>
  <si>
    <t>2.</t>
  </si>
  <si>
    <t>Технологическое присоединение</t>
  </si>
  <si>
    <t xml:space="preserve">Способы подачи заявок </t>
  </si>
  <si>
    <t>Сроки подготовки проекта договора</t>
  </si>
  <si>
    <t>Сроки выполнения мероприятий по ТП</t>
  </si>
  <si>
    <t>3.</t>
  </si>
  <si>
    <t>Обслуживание телефонных звонков</t>
  </si>
  <si>
    <t>Скорость дозвона до оператора</t>
  </si>
  <si>
    <t>Вежливость, умение понять суть вопроса</t>
  </si>
  <si>
    <t>Полнота и содержание ответа</t>
  </si>
  <si>
    <t>4.</t>
  </si>
  <si>
    <t>Качество электроэнергии</t>
  </si>
  <si>
    <t>Частота отключений электроэнергии</t>
  </si>
  <si>
    <t>Продолжительность выполенения ремонтных работ</t>
  </si>
  <si>
    <t>№П/П</t>
  </si>
  <si>
    <t>Мероприятия, выполняемые в целях повышения качества обслуживания потребителей.</t>
  </si>
  <si>
    <t>Адаптирование клиентского офиса для групп с ограниченными возможностями</t>
  </si>
  <si>
    <t>Повышение информативности потребителей о компании и ее услугах</t>
  </si>
  <si>
    <t>Организация стендов с образцами заполненных заявок на выполнение услуг в клиентком отделе</t>
  </si>
  <si>
    <t>Подписание договоров ТП посредством электронной подписи</t>
  </si>
  <si>
    <t xml:space="preserve">Оснащение клиентских отделов компьютерами для посетителей </t>
  </si>
  <si>
    <t>Оборудование клиентских отделов кулерами с питьевой водой</t>
  </si>
  <si>
    <t>Сокращение сроков обработки и выполнения небходимых мероприятий по обращениям заявителей</t>
  </si>
  <si>
    <t>Доступ для посещения клиентского отдела АО "МСК Энерго" г. Москвы обеспечен в полном объеме (в том числе для категории лиц с ограниченными возможностями).</t>
  </si>
  <si>
    <t>2.3 Мероприятия, выполненные сетевой организацией в целях повышения качества оказания услуг по передаче электрической энергии в отчетном периоде</t>
  </si>
  <si>
    <t>№ пп</t>
  </si>
  <si>
    <t>Наименование мероприятия</t>
  </si>
  <si>
    <t>Мероприятия, направленные на повышение качества оказания услуг по передаче электрической энергии, повышении надежности электроснабжения выполняются в порядке текущей эксплуатации, а так же путем включения в производственную и инвестиционную программы ежегодно.</t>
  </si>
  <si>
    <t>3. Информация о качестве услуг по технологическому присоединению</t>
  </si>
  <si>
    <t>повышение квалификация персонала.</t>
  </si>
  <si>
    <t>3.2. Мероприятия, выполненные сетевой организацией в целях совершенствования деятельности по технологическому присоединению в отчетном периоде</t>
  </si>
  <si>
    <t>стандартизация внутренних бизнес-процессов взаимодействия структурных подразделений при осуществлении технологического присоединения</t>
  </si>
  <si>
    <t>актулизация сайта организации в соответствии с нововведеями в законодательстве РФ</t>
  </si>
  <si>
    <t>оптимизация обработок заявок по ТП, консультирование по возникшим вопросам</t>
  </si>
  <si>
    <t>3.5. Стоимость технологического присоединения к электрическим сетям сетевой организации (не заполняется, в случае наличия на официальном сайте сетевой организации в сети Интернет интерактивного инструмента, который позволяет автоматически рассчитывать стоимость технологического присоединения при вводе параметров, предусмотренных настоящим пунктом).*</t>
  </si>
  <si>
    <t>4.3. Информация о заочном обслуживании потребителей посредством телефонной связи</t>
  </si>
  <si>
    <t>Информация по дополнительным услугам, оказываемых АО "МСК Энерго",  размещена на сайте организации по ссылке: http://mskenergo.ru/customers/prices/</t>
  </si>
  <si>
    <t>Информация об износе ОС</t>
  </si>
  <si>
    <t xml:space="preserve"> (наименование сетевой организации)</t>
  </si>
  <si>
    <t>№ п/п</t>
  </si>
  <si>
    <t>Вид ОС</t>
  </si>
  <si>
    <t>Процент износа (динамика по годам)</t>
  </si>
  <si>
    <t>Здания</t>
  </si>
  <si>
    <t>Сооружения</t>
  </si>
  <si>
    <t>Машины и оборудование (кроме офисного)</t>
  </si>
  <si>
    <t>Объект электросетевого хозяйства</t>
  </si>
  <si>
    <t>Значение показателя, годы</t>
  </si>
  <si>
    <t>Динамика изменения показателя,%</t>
  </si>
  <si>
    <t>Воздушные линии</t>
  </si>
  <si>
    <t>ВН (110 кВ и выше), км</t>
  </si>
  <si>
    <t>СН1 (35 - 60 кВ), км</t>
  </si>
  <si>
    <t>СН2 (1 - 20 кВ), км</t>
  </si>
  <si>
    <t>НН (до 1 кВ), км</t>
  </si>
  <si>
    <t>Кабельные линии</t>
  </si>
  <si>
    <t>Трансформаторные подстанции</t>
  </si>
  <si>
    <t>ВН (110 кВ и выше), шт</t>
  </si>
  <si>
    <t>СН1 (35 - 60 кВ), шт</t>
  </si>
  <si>
    <t>СН2 (1 - 20 кВ), шт</t>
  </si>
  <si>
    <t>3.4</t>
  </si>
  <si>
    <t>НН (до 1 кВ), шт</t>
  </si>
  <si>
    <r>
      <rPr>
        <b/>
        <sz val="11"/>
        <color theme="1"/>
        <rFont val="Calibri"/>
        <family val="2"/>
        <charset val="204"/>
        <scheme val="minor"/>
      </rPr>
      <t>Приложение № 7</t>
    </r>
    <r>
      <rPr>
        <sz val="11"/>
        <color theme="1"/>
        <rFont val="Calibri"/>
        <family val="2"/>
        <scheme val="minor"/>
      </rPr>
      <t xml:space="preserve">
к Единым стандартам
качества обслуживания сетевыми
организациями потребителей
услуг сетевых организаций</t>
    </r>
  </si>
  <si>
    <t>2.1. Показатели качества услуг по передаче электрической энергии в целом по сетевой организации в отчетном периоде, а также динамика по отношению к году, предшествующему отчетному.</t>
  </si>
  <si>
    <t>ВН (110 кВ и выше)</t>
  </si>
  <si>
    <t>СН1 (35 - 60 кВ)</t>
  </si>
  <si>
    <t>СН2 (1 - 20 кВ)</t>
  </si>
  <si>
    <t>НН (до 1 кВ)</t>
  </si>
  <si>
    <t>4.3</t>
  </si>
  <si>
    <t>4.4</t>
  </si>
  <si>
    <t>5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</si>
  <si>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</si>
  <si>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5.1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</si>
  <si>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</si>
  <si>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</t>
  </si>
  <si>
    <t>Структурная единица сетевой организации</t>
  </si>
  <si>
    <r>
      <t>Показатель средней продолжительности прекращений передачи электрической энергии  (</t>
    </r>
    <r>
      <rPr>
        <b/>
        <i/>
        <sz val="11"/>
        <color theme="1"/>
        <rFont val="Calibri"/>
        <family val="2"/>
        <charset val="204"/>
        <scheme val="minor"/>
      </rPr>
      <t>Пsaidi</t>
    </r>
    <r>
      <rPr>
        <b/>
        <sz val="11"/>
        <color theme="1"/>
        <rFont val="Calibri"/>
        <family val="2"/>
        <charset val="204"/>
        <scheme val="minor"/>
      </rPr>
      <t>)</t>
    </r>
  </si>
  <si>
    <r>
      <t>Показатель средней частоты прекращений передачи электрической энергии  (</t>
    </r>
    <r>
      <rPr>
        <b/>
        <i/>
        <sz val="11"/>
        <color theme="1"/>
        <rFont val="Calibri"/>
        <family val="2"/>
        <charset val="204"/>
        <scheme val="minor"/>
      </rPr>
      <t>Пsaifi</t>
    </r>
    <r>
      <rPr>
        <b/>
        <sz val="11"/>
        <color theme="1"/>
        <rFont val="Calibri"/>
        <family val="2"/>
        <charset val="204"/>
        <scheme val="minor"/>
      </rPr>
      <t>)</t>
    </r>
  </si>
  <si>
    <r>
  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 (</t>
    </r>
    <r>
      <rPr>
        <b/>
        <i/>
        <sz val="11"/>
        <color theme="1"/>
        <rFont val="Calibri"/>
        <family val="2"/>
        <charset val="204"/>
        <scheme val="minor"/>
      </rPr>
      <t>Пsaidi, План</t>
    </r>
    <r>
      <rPr>
        <b/>
        <sz val="11"/>
        <color theme="1"/>
        <rFont val="Calibri"/>
        <family val="2"/>
        <charset val="204"/>
        <scheme val="minor"/>
      </rPr>
      <t>)</t>
    </r>
  </si>
  <si>
    <r>
  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 (</t>
    </r>
    <r>
      <rPr>
        <b/>
        <i/>
        <sz val="11"/>
        <color theme="1"/>
        <rFont val="Calibri"/>
        <family val="2"/>
        <charset val="204"/>
        <scheme val="minor"/>
      </rPr>
      <t>Пsaifi, План</t>
    </r>
    <r>
      <rPr>
        <b/>
        <sz val="11"/>
        <color theme="1"/>
        <rFont val="Calibri"/>
        <family val="2"/>
        <charset val="204"/>
        <scheme val="minor"/>
      </rPr>
      <t>)</t>
    </r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</si>
  <si>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</si>
  <si>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</si>
  <si>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ВН</t>
  </si>
  <si>
    <t>СН1</t>
  </si>
  <si>
    <t>СН2</t>
  </si>
  <si>
    <t>НН</t>
  </si>
  <si>
    <t>Акционерное общество "МСК Энергосеть" (АО"МСК Энерго") г. Москва</t>
  </si>
  <si>
    <t>1. Выполнение планово-предупредительных ремонтов согласно утвержденным графикам.                                                       2. Замена устаревших элементов электросетевого хозяйства на новые.</t>
  </si>
  <si>
    <t>Всего по сетевой организации</t>
  </si>
  <si>
    <t xml:space="preserve">УСТАНОВКА, ЗАМЕНА и (или) ЭКСПЛУАТАЦИИ ПРИБОРОВ УЧЕТА </t>
  </si>
  <si>
    <r>
      <t xml:space="preserve">Круг заявителей &lt;1&gt;: </t>
    </r>
    <r>
      <rPr>
        <u/>
        <sz val="11"/>
        <color theme="10"/>
        <rFont val="Calibri"/>
        <family val="2"/>
        <scheme val="minor"/>
      </rPr>
      <t>Юридические и физические лица, индивидуальные предприниматели</t>
    </r>
    <r>
      <rPr>
        <sz val="11"/>
        <color theme="10"/>
        <rFont val="Calibri"/>
        <family val="2"/>
        <scheme val="minor"/>
      </rPr>
      <t>.</t>
    </r>
    <r>
      <rPr>
        <u/>
        <sz val="11"/>
        <color theme="10"/>
        <rFont val="Calibri"/>
        <family val="2"/>
        <scheme val="minor"/>
      </rPr>
      <t xml:space="preserve"> 
 </t>
    </r>
  </si>
  <si>
    <t>Условия оказания услуги (процесса) &lt;2&gt;: Наличие обращения заявителя, если заявитель присоединен к сетям АО «МСК Энерго».</t>
  </si>
  <si>
    <t>Результат оказания услуги (процесса):  установка, замена и (или) эксплуатация прибора учета.</t>
  </si>
  <si>
    <t>Направление заявителем заявки в сетевую организацию</t>
  </si>
  <si>
    <t>Заявка потребителя должна содержать:  1) сведения, подтверждающие присоединение к сетям АО «МСК Энерго»;  2) полное и сокращенное наименование заявителя - юридического лица, фамилию, имя, отчество заявителя - индивидуального предпринимателя, место нахождения (место жительства), почтовый адрес, а также при наличии телефоны, адрес электронной почты; сведения об объекте, подлежащем оснащению или замене прибора учета, сведения о местонахождении прибора учета, его технических характеристиках</t>
  </si>
  <si>
    <t xml:space="preserve">Заявка направляется в письменной форме. </t>
  </si>
  <si>
    <t>Рассмотрение заявки и проверка комплектности документов</t>
  </si>
  <si>
    <t>После получения заявки сетевая организация проверяет комплектность документов и, при отсутствии в заявке необходимых сведений, а также при отсутствии документов, предусмотренных пунктом 1, сетевая организация уведомляет об этом заявителя</t>
  </si>
  <si>
    <t xml:space="preserve">Осмотр объекта представителями сетевой организации. </t>
  </si>
  <si>
    <t>С целью проверки наличия технической возможности установки, замены и (или) эксплуатации прибора учета сетевая организация осуществляет выезд на объект и производит осмотр объекта. О планируемой дате осмотра сетевая организация информирует заявителя. Заявитель обязан предоставить доступ к объекту (прибору учета) для их осмотра. В случае невозможности предоставления сетевой организации в определенный ею срок доступа к объекту (прибору учета) заявитель должен предложить иной срок для осмотра.</t>
  </si>
  <si>
    <t>Осмотр объекта заявителя.</t>
  </si>
  <si>
    <t xml:space="preserve">Проведение работ по установке, замене и (или) эксплуатации прибора учета. </t>
  </si>
  <si>
    <t xml:space="preserve">Оказание сетевой организацией услуг по установке, замене и (или) эксплуатации прибора учета. </t>
  </si>
  <si>
    <t xml:space="preserve">Услуги предоставляются на объекте заявителя. </t>
  </si>
  <si>
    <t xml:space="preserve">п.149  п. 136,п.151,п.152 Основ функционирования розничных рынков электрической энергии* Основных положений функционирования розничных рынков электрической энергии, утвержденных Постановлением Правительства РФ от 4 мая 2012 г. № 442. </t>
  </si>
  <si>
    <t xml:space="preserve"> </t>
  </si>
  <si>
    <t>Контактная информация для направления обращений &lt;3&gt;: По телефону: 8 495 662-11-64 
Адрес эл.почты: info@mskenergo.ru</t>
  </si>
  <si>
    <t>Результат оказания услуги (процесса):  Передача электрической энергии в соответствии с заключенным договором оказания услуг с оформлением Акта оказания услуг по передаче электрической энергии за отчетный период.</t>
  </si>
  <si>
    <t>Общий срок оказания услуги (процесса): В течение срока действия договора оказания услуг по передаче электрической энергии</t>
  </si>
  <si>
    <t>Общий срок оказания услуги (процесса): в срок, указанный в запросе заявителя, или иной срок, согласованный с заявителем.</t>
  </si>
  <si>
    <t>Получение письма о допуске в  пункты контроля и учета количества и качества электрической энергии</t>
  </si>
  <si>
    <t xml:space="preserve">Рассмотрение запроса подготовка ответа. </t>
  </si>
  <si>
    <t xml:space="preserve">Ответ направляется в письменной форме (в случае невозможности допуска в указанное в запросе время). </t>
  </si>
  <si>
    <t xml:space="preserve">Допуск уполномоченных представителей заявителя. </t>
  </si>
  <si>
    <t>Сетевая организация осуществляет допуск уполномоченных представителей в согласованные с заявителем дату и время (этап 1 -2). Допуск осуществляется в соответствии с ПОТЭЭ.</t>
  </si>
  <si>
    <t>Допуск на объекты сетевой организации.</t>
  </si>
  <si>
    <t>В согласованные с заявителем дату и время</t>
  </si>
  <si>
    <t>В течение 3 рабочих дней со дня получения заявки.</t>
  </si>
  <si>
    <t>ЦОК</t>
  </si>
  <si>
    <t>г. Москва, Мукомольный пр-д, д. 2а</t>
  </si>
  <si>
    <t>1. Прием обращений граждан;                2. Выдача документов и ответов по обращениям;      3. Консультация устн.; 4.Оформление услуг согласно перечню</t>
  </si>
  <si>
    <r>
      <t xml:space="preserve">Плата не взимается или взимается в соответствии с предлагаемой АО </t>
    </r>
    <r>
      <rPr>
        <u/>
        <sz val="10"/>
        <color theme="1"/>
        <rFont val="Calibri"/>
        <family val="2"/>
        <charset val="204"/>
      </rPr>
      <t>«МСК Энерго» стоимостью работ</t>
    </r>
    <r>
      <rPr>
        <u/>
        <sz val="10"/>
        <color theme="1"/>
        <rFont val="Courier New"/>
        <family val="3"/>
        <charset val="204"/>
      </rPr>
      <t>.</t>
    </r>
  </si>
  <si>
    <t>Результат</t>
  </si>
  <si>
    <t>Регистрация заявки.</t>
  </si>
  <si>
    <t>Не позднее 3 рабочих дней с даты получения обращения потребителя.</t>
  </si>
  <si>
    <t>Пункты 5-7 Порядка заключения и существенные условия договора, регулирующего условия установки, замены и (или) эксплуатации приборов учета используемых энергетических ресурсов, утвержденного Приказом Минэнерго России от 07.04.2010 № 149  п. 136,п.151,п.152 Основ функционирования розничных рынков электрической энергии*.</t>
  </si>
  <si>
    <t>Уведомление направляется в письменной форме.</t>
  </si>
  <si>
    <t>Уведомление о необходимости предоставления недостающих сведений/документов или выполнение работ по этапу 3 (в случае соответствия заявки требованиям, указанным в этапе 1).</t>
  </si>
  <si>
    <t xml:space="preserve"> Пункт 9 порядка заключения и существенные условия договора, регулирующего условия установки, замены и (или) эксплуатации приборов учета используемых энергетических ресурсов, утвержденного Приказом Минэнерго России от 07.04.2010 № 149 149  п. 136,п.151,п.152 Основ функционирования розничных рынков электрической энергии*.</t>
  </si>
  <si>
    <t>Осмотр осуществляется на объекте заявителя.</t>
  </si>
  <si>
    <t>В течение 10 рабочих дней со дня получения полного комплекта документов по этапу 1.</t>
  </si>
  <si>
    <t>Пункт 10 порядка заключения и существенные условия договора, регулирующего условия установки, замены и (или) эксплуатации приборов учета используемых энергетических ресурсов, утвержденного Приказом Минэнерго России от 07.04.2010 № 149  149  п. 136,п.151,п.152 Основ функционирования розничных рынков электрической энергии*.</t>
  </si>
  <si>
    <t>Оказание заявителю услуг по установке, замене и (или) эксплуатации учета.</t>
  </si>
  <si>
    <t>Не позднее 6 месяцев с даты получения обращения потребителя.</t>
  </si>
  <si>
    <t>ПЕРЕДАЧА ЭЛЕКТРИЧЕСКОЙ ЭНЕРГИИ</t>
  </si>
  <si>
    <t xml:space="preserve">Круг заявителей &lt;1&gt;: Гарантирующие поставщики, энергосбытовые организации, сетевые организации, потребители электрической энергии.
 </t>
  </si>
  <si>
    <t xml:space="preserve">В соответствии с тарифами на услуги по передаче электрической энергии, утвержденными ДЭПиР города Москвы, и условиями заключенного договора оказания услуг по передаче электрической энергии. </t>
  </si>
  <si>
    <t xml:space="preserve">Условия оказания услуги (процесса) &lt;2&gt;: В соответствии с требованиями действующего законодательства. </t>
  </si>
  <si>
    <t>Заключение договора 
оказания услуг по передаче 
электрической энергии</t>
  </si>
  <si>
    <t>Направление лицом, 
имеющим намерение 
заключить договор, 
заявления о заключении 
договора с комплектом 
необходимых документов</t>
  </si>
  <si>
    <t>Произвольная</t>
  </si>
  <si>
    <t>30 дней с момента 
получения необходимого 
комплекта документов</t>
  </si>
  <si>
    <r>
      <t xml:space="preserve">Пункт 20 Правил 
недискриминационного 
доступа </t>
    </r>
    <r>
      <rPr>
        <sz val="11"/>
        <color theme="1"/>
        <rFont val="Calibri"/>
        <family val="2"/>
        <charset val="204"/>
      </rPr>
      <t>¹.</t>
    </r>
    <r>
      <rPr>
        <sz val="11"/>
        <color theme="1"/>
        <rFont val="Calibri"/>
        <family val="2"/>
        <charset val="204"/>
        <scheme val="minor"/>
      </rPr>
      <t xml:space="preserve">
Статья 432 Гражданский 
Кодекс РФ</t>
    </r>
  </si>
  <si>
    <t>Оформление Акта
оказания услуг по
передаче
электрической
энергии</t>
  </si>
  <si>
    <t>Оформление Акта оказания
услуг по передаче
электрической энергии
производится при условии
предоставления заявителем
документов,
предусмотренных
заключенным договором и
подтверждающих оказание
услуг по передаче
электрической энергии в
отчетном периоде</t>
  </si>
  <si>
    <t>Установлена
договором
оказания услуг
по передаче
электрической
энергии</t>
  </si>
  <si>
    <t>Ежемесячно</t>
  </si>
  <si>
    <r>
      <t xml:space="preserve">Пункт 193 «О 
функционировании 
розничных рынков 
электрической энергии» </t>
    </r>
    <r>
      <rPr>
        <sz val="11"/>
        <color theme="1"/>
        <rFont val="Calibri"/>
        <family val="2"/>
        <charset val="204"/>
      </rPr>
      <t>².</t>
    </r>
  </si>
  <si>
    <t>Внесение изменений в 
договор оказания услуг по 
передаче электрической 
энергии</t>
  </si>
  <si>
    <t>Внесение изменений в 
условия договора оказания 
услуг по передаче 
электрической энергии по 
инициативе одной из сторон 
договора и/или изменение 
законодательства</t>
  </si>
  <si>
    <t>Дополнительное 
соглашение о внесении 
изменений в договор 
или письменное 
уведомление об 
изменении адреса, 
банковских реквизитов, 
руководителя 
контрагента</t>
  </si>
  <si>
    <t>По мере необходимости</t>
  </si>
  <si>
    <t>Глава 29 Гражданский 
Кодекс РФ</t>
  </si>
  <si>
    <t>Расторжение договора 
оказания услуг по 
передаче электрической 
энергии</t>
  </si>
  <si>
    <t>Расторжение договора 
оказания услуг по передаче 
электрической энергии по 
инициативе одной из сторон 
договора</t>
  </si>
  <si>
    <t xml:space="preserve">Соглашение о 
расторжении
</t>
  </si>
  <si>
    <t>Срок расторжения 
договора указывается в 
соглашении о 
расторжении</t>
  </si>
  <si>
    <t>Пункт 32 Правил 
недискриминационного 
доступа.
Пункт 1 Статья 450 
Гражданский Кодекс РФ</t>
  </si>
  <si>
    <t>Расчет объема 
переданной 
электрической энергии</t>
  </si>
  <si>
    <t>Определение объема услуг 
по передаче электрической 
энергии в рамках исполнения 
договора оказания услуг по 
передаче электрической 
энергии</t>
  </si>
  <si>
    <t>Установлена 
договором оказания 
услуг по передаче 
электрической энергии</t>
  </si>
  <si>
    <t>Постановление 
Правительства 
Российской Федерации 
от 04.05.2012 г. № 442 
«О функционировании 
розничных рынков 
электрической энергии, 
полном и (или) 
частичном ограничении 
режима потребления 
электрической энергии</t>
  </si>
  <si>
    <t>Выдача документов в рамках оказания услуг по передаче электрической энергии</t>
  </si>
  <si>
    <t>Выдача потребителю услуг 
документов, оформление 
которых предусмотрено 
договором оказания услуг по 
передаче электрической 
энергии</t>
  </si>
  <si>
    <t xml:space="preserve">Установлена 
договором оказания 
услуг по передаче 
электрической энергии
</t>
  </si>
  <si>
    <t xml:space="preserve">Постановление 
Правительства 
Российской Федерации 
от 04.05.2012 г. № 442 
«О функционировании 
розничных рынков 
электрической энергии, 
полном и (или) 
частичном ограничении 
режима потребления 
электрической энергии»
</t>
  </si>
  <si>
    <r>
      <rPr>
        <sz val="11"/>
        <rFont val="Calibri"/>
        <family val="2"/>
      </rPr>
      <t>¹</t>
    </r>
    <r>
      <rPr>
        <sz val="11"/>
        <rFont val="Calibri"/>
        <family val="2"/>
        <scheme val="minor"/>
      </rPr>
      <t xml:space="preserve"> Правила недискриминационного доступа к услугам по передаче электрической энергии и оказания этих услуг, утвержденные постановлением Правительства РФ от 27.12.2004 № 861 (с изм. и доп., вступ. в силу с 24.09.2020)</t>
    </r>
  </si>
  <si>
    <t>² Основные правила функционирования розничных рынков электрической энергии, утвержденные Постановлением Правительства РФ от 04.05.2012 № 442 (с изм. и доп., вступ. в силу с 24.09.2020)</t>
  </si>
  <si>
    <t xml:space="preserve">ДОПУСК УПОЛНОМОЧЕННЫХ ПРЕДСТАВИТЕЛЕЙ ПОТРЕБИТЕЛЯ УСЛУГ В ПУНКТЫ КОНТРОЛЯ И УЧЕТА КОЛИЧЕСТВА И КАЧЕСТВА ЭЛЕКТРИЧЕСКОЙ ЭНЕРГИИ </t>
  </si>
  <si>
    <t>За предоставление услуги плата не взимается.</t>
  </si>
  <si>
    <r>
      <t xml:space="preserve">Условия оказания услуги (процесса) &lt;2&gt;: технологическое присоединение к электрическим сетям сетевой организации (в том числе опосредованно) в установленном порядке энергопринимающих устройств и (или) объектов электроэнегретики заявителя, заключенный с АО </t>
    </r>
    <r>
      <rPr>
        <u/>
        <sz val="11"/>
        <color theme="10"/>
        <rFont val="Calibri"/>
        <family val="2"/>
        <charset val="204"/>
      </rPr>
      <t>«</t>
    </r>
    <r>
      <rPr>
        <u/>
        <sz val="11"/>
        <color theme="10"/>
        <rFont val="Calibri"/>
        <family val="2"/>
        <scheme val="minor"/>
      </rPr>
      <t>МСК Энерго</t>
    </r>
    <r>
      <rPr>
        <u/>
        <sz val="11"/>
        <color theme="10"/>
        <rFont val="Calibri"/>
        <family val="2"/>
        <charset val="204"/>
      </rPr>
      <t>»</t>
    </r>
    <r>
      <rPr>
        <u/>
        <sz val="11"/>
        <color theme="10"/>
        <rFont val="Calibri"/>
        <family val="2"/>
        <scheme val="minor"/>
      </rPr>
      <t xml:space="preserve"> договор об оказании услуг по передаче электрической энергии или договор энергоснабжения с гарантирующим поставщиком (энергосбытовой организацией)</t>
    </r>
  </si>
  <si>
    <t>Результат оказания услуги (процесса):  допуск уполномоченных представителей потребителя услуг в пункты контроля и учета количества и качества электрической энергии на объектах АО «МСК Энерго».</t>
  </si>
  <si>
    <t xml:space="preserve">Заявитель направляет письмо о допуске в пункты контроля и учета количества и качества электрической энергии на объектах АО «МСК Энерго» с указанием даты и времени                                                             </t>
  </si>
  <si>
    <t>Регистрация запроса</t>
  </si>
  <si>
    <t>Запрос предоставляется в письменной форме.</t>
  </si>
  <si>
    <t>Не ограничен</t>
  </si>
  <si>
    <r>
      <t>Пункт 15 Правил недискриминационного доступа</t>
    </r>
    <r>
      <rPr>
        <sz val="11"/>
        <color theme="1"/>
        <rFont val="Calibri"/>
        <family val="2"/>
        <charset val="204"/>
      </rPr>
      <t>¹</t>
    </r>
    <r>
      <rPr>
        <sz val="11"/>
        <color theme="1"/>
        <rFont val="Calibri"/>
        <family val="2"/>
        <charset val="204"/>
        <scheme val="minor"/>
      </rPr>
      <t xml:space="preserve"> . Пункт 168 Основных положений функционирования розничных рынков электрической энергии</t>
    </r>
    <r>
      <rPr>
        <sz val="11"/>
        <color theme="1"/>
        <rFont val="Calibri"/>
        <family val="2"/>
        <charset val="204"/>
      </rPr>
      <t>²</t>
    </r>
    <r>
      <rPr>
        <sz val="11"/>
        <color theme="1"/>
        <rFont val="Calibri"/>
        <family val="2"/>
        <charset val="204"/>
        <scheme val="minor"/>
      </rPr>
      <t xml:space="preserve">                     </t>
    </r>
  </si>
  <si>
    <t xml:space="preserve">Сетевая организация рассматривает запрос и, в случае невозможности допуска в указанные в запросе дату и время, направляет заявителю ответ с предложением иной даты и времени предоставления допуска. </t>
  </si>
  <si>
    <t>Направление ответа (в случае невозможности допуска в указанное в запросе время)</t>
  </si>
  <si>
    <t>В соответствии с условиями договора об оказании услуг по передаче электрической энергии</t>
  </si>
  <si>
    <r>
      <t xml:space="preserve">Подпункт </t>
    </r>
    <r>
      <rPr>
        <sz val="11"/>
        <color theme="1"/>
        <rFont val="Calibri"/>
        <family val="2"/>
        <charset val="204"/>
      </rPr>
      <t>«</t>
    </r>
    <r>
      <rPr>
        <sz val="11"/>
        <color theme="1"/>
        <rFont val="Calibri"/>
        <family val="2"/>
        <charset val="204"/>
        <scheme val="minor"/>
      </rPr>
      <t>д</t>
    </r>
    <r>
      <rPr>
        <sz val="11"/>
        <color theme="1"/>
        <rFont val="Calibri"/>
        <family val="2"/>
        <charset val="204"/>
      </rPr>
      <t>» пункта 15 Правил недискриминационного доступа</t>
    </r>
  </si>
  <si>
    <r>
      <t xml:space="preserve">Допуск уполномоченных представителей заявителя в пункты контроля и учета количества и качества электрической энергии на объектах АО </t>
    </r>
    <r>
      <rPr>
        <sz val="11"/>
        <color theme="1"/>
        <rFont val="Calibri"/>
        <family val="2"/>
        <charset val="204"/>
      </rPr>
      <t>«</t>
    </r>
    <r>
      <rPr>
        <sz val="9.9"/>
        <color theme="1"/>
        <rFont val="Calibri"/>
        <family val="2"/>
        <charset val="204"/>
      </rPr>
      <t>МСК Энерго»</t>
    </r>
  </si>
  <si>
    <t>Пункт 46 правил по охране труда при эксплуатации электроустановок (далее – ПОТЭЭ).</t>
  </si>
  <si>
    <t>нет технической возможности</t>
  </si>
  <si>
    <r>
      <t>Показатель средней продолжительности прекращений передачи электрической энергии (</t>
    </r>
    <r>
      <rPr>
        <b/>
        <i/>
        <sz val="11"/>
        <color theme="1"/>
        <rFont val="Calibri"/>
        <family val="2"/>
        <charset val="204"/>
        <scheme val="minor"/>
      </rPr>
      <t>П</t>
    </r>
    <r>
      <rPr>
        <b/>
        <i/>
        <vertAlign val="subscript"/>
        <sz val="11"/>
        <color theme="1"/>
        <rFont val="Calibri"/>
        <family val="2"/>
        <charset val="204"/>
        <scheme val="minor"/>
      </rPr>
      <t>saidi</t>
    </r>
    <r>
      <rPr>
        <b/>
        <sz val="11"/>
        <color theme="1"/>
        <rFont val="Calibri"/>
        <family val="2"/>
        <charset val="204"/>
        <scheme val="minor"/>
      </rPr>
      <t>)</t>
    </r>
  </si>
  <si>
    <r>
      <t>Показатель средней частоты прекращений передачи электрической энергии  (</t>
    </r>
    <r>
      <rPr>
        <b/>
        <i/>
        <sz val="11"/>
        <color theme="1"/>
        <rFont val="Calibri"/>
        <family val="2"/>
        <charset val="204"/>
        <scheme val="minor"/>
      </rPr>
      <t>П</t>
    </r>
    <r>
      <rPr>
        <b/>
        <i/>
        <vertAlign val="subscript"/>
        <sz val="11"/>
        <color theme="1"/>
        <rFont val="Calibri"/>
        <family val="2"/>
        <charset val="204"/>
        <scheme val="minor"/>
      </rPr>
      <t>saifi</t>
    </r>
    <r>
      <rPr>
        <b/>
        <sz val="11"/>
        <color theme="1"/>
        <rFont val="Calibri"/>
        <family val="2"/>
        <charset val="204"/>
        <scheme val="minor"/>
      </rPr>
      <t>)</t>
    </r>
  </si>
  <si>
    <r>
  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b/>
        <i/>
        <vertAlign val="subscript"/>
        <sz val="11"/>
        <color theme="1"/>
        <rFont val="Calibri"/>
        <family val="2"/>
        <charset val="204"/>
        <scheme val="minor"/>
      </rPr>
      <t>saidi, План</t>
    </r>
    <r>
      <rPr>
        <b/>
        <sz val="11"/>
        <color theme="1"/>
        <rFont val="Calibri"/>
        <family val="2"/>
        <charset val="204"/>
        <scheme val="minor"/>
      </rPr>
      <t>)</t>
    </r>
  </si>
  <si>
    <r>
  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b/>
        <i/>
        <vertAlign val="subscript"/>
        <sz val="11"/>
        <color theme="1"/>
        <rFont val="Calibri"/>
        <family val="2"/>
        <charset val="204"/>
        <scheme val="minor"/>
      </rPr>
      <t>saifi, План</t>
    </r>
    <r>
      <rPr>
        <b/>
        <sz val="11"/>
        <color theme="1"/>
        <rFont val="Calibri"/>
        <family val="2"/>
        <charset val="204"/>
        <scheme val="minor"/>
      </rPr>
      <t>)</t>
    </r>
  </si>
  <si>
    <t>12.92%</t>
  </si>
  <si>
    <t>12.56%</t>
  </si>
  <si>
    <t>9.76%</t>
  </si>
  <si>
    <t>15.93%</t>
  </si>
  <si>
    <t>18.19%</t>
  </si>
  <si>
    <t>20.44%</t>
  </si>
  <si>
    <r>
      <t xml:space="preserve">Информация об объектах элекросетевого хозяйства сетевой организации
          </t>
    </r>
    <r>
      <rPr>
        <u/>
        <sz val="11"/>
        <color theme="1"/>
        <rFont val="Calibri"/>
        <family val="2"/>
        <charset val="204"/>
        <scheme val="minor"/>
      </rPr>
      <t>Акционерное общество "МСК Энергосеть" (АО"МСК Энерго")</t>
    </r>
    <r>
      <rPr>
        <sz val="11"/>
        <color theme="1"/>
        <rFont val="Calibri"/>
        <family val="2"/>
        <scheme val="minor"/>
      </rPr>
      <t xml:space="preserve"> за </t>
    </r>
    <r>
      <rPr>
        <b/>
        <i/>
        <u/>
        <sz val="11"/>
        <color theme="1"/>
        <rFont val="Calibri"/>
        <family val="2"/>
        <charset val="204"/>
        <scheme val="minor"/>
      </rPr>
      <t xml:space="preserve">2025 </t>
    </r>
    <r>
      <rPr>
        <sz val="11"/>
        <color theme="1"/>
        <rFont val="Calibri"/>
        <family val="2"/>
        <scheme val="minor"/>
      </rPr>
      <t xml:space="preserve"> год
</t>
    </r>
    <r>
      <rPr>
        <sz val="8"/>
        <color theme="1"/>
        <rFont val="Calibri"/>
        <family val="2"/>
        <charset val="204"/>
        <scheme val="minor"/>
      </rPr>
      <t xml:space="preserve"> (наименование сетевой организации)</t>
    </r>
  </si>
  <si>
    <r>
      <t xml:space="preserve">Информация о качестве обслуживания потребителей услуг
          </t>
    </r>
    <r>
      <rPr>
        <u/>
        <sz val="11"/>
        <color theme="1"/>
        <rFont val="Calibri"/>
        <family val="2"/>
        <charset val="204"/>
        <scheme val="minor"/>
      </rPr>
      <t xml:space="preserve">Акционерное общество "МСК Энергосеть" (АО"МСК Энерго") </t>
    </r>
    <r>
      <rPr>
        <b/>
        <u/>
        <sz val="11"/>
        <color theme="1"/>
        <rFont val="Calibri"/>
        <family val="2"/>
        <charset val="204"/>
        <scheme val="minor"/>
      </rPr>
      <t>за 2025 год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charset val="204"/>
        <scheme val="minor"/>
      </rPr>
      <t xml:space="preserve"> (наименование сетевой организации)</t>
    </r>
  </si>
  <si>
    <r>
      <t xml:space="preserve">Информация о качестве обслуживания потребителей услуг
      </t>
    </r>
    <r>
      <rPr>
        <u/>
        <sz val="11"/>
        <color theme="1"/>
        <rFont val="Calibri"/>
        <family val="2"/>
        <charset val="204"/>
        <scheme val="minor"/>
      </rPr>
      <t xml:space="preserve"> Акционерное общество "МСК Энергосеть" (АО"МСК Энерго") за 2025</t>
    </r>
    <r>
      <rPr>
        <sz val="11"/>
        <color theme="1"/>
        <rFont val="Calibri"/>
        <family val="2"/>
        <scheme val="minor"/>
      </rPr>
      <t xml:space="preserve"> год
</t>
    </r>
    <r>
      <rPr>
        <sz val="8"/>
        <color theme="1"/>
        <rFont val="Calibri"/>
        <family val="2"/>
        <charset val="204"/>
        <scheme val="minor"/>
      </rPr>
      <t xml:space="preserve"> (наименование сетевой организации)</t>
    </r>
  </si>
  <si>
    <t xml:space="preserve">          Акционерное общество "МСК Энергосеть" (АО"МСК Энерго") за 2025 год</t>
  </si>
  <si>
    <t>М-00237</t>
  </si>
  <si>
    <t>К-00950</t>
  </si>
  <si>
    <t>М-01816</t>
  </si>
  <si>
    <t>Л-02316</t>
  </si>
  <si>
    <t>К-03200</t>
  </si>
  <si>
    <t>Л-04205</t>
  </si>
  <si>
    <t>М-05121</t>
  </si>
  <si>
    <t>М-05770</t>
  </si>
  <si>
    <t>Л-06337</t>
  </si>
  <si>
    <t xml:space="preserve"> 11:09:04</t>
  </si>
  <si>
    <t>М-07163</t>
  </si>
  <si>
    <t>Л-07792</t>
  </si>
  <si>
    <t>К-08583</t>
  </si>
  <si>
    <t>М-09434</t>
  </si>
  <si>
    <t>М-10083</t>
  </si>
  <si>
    <t>Л-10461</t>
  </si>
  <si>
    <t>М-10995</t>
  </si>
  <si>
    <t>К-12230</t>
  </si>
  <si>
    <t>Л-13046</t>
  </si>
  <si>
    <t xml:space="preserve"> 14:47:18</t>
  </si>
  <si>
    <t>М-13564</t>
  </si>
  <si>
    <t>М-14202</t>
  </si>
  <si>
    <t>К-14880</t>
  </si>
  <si>
    <t>М-15379</t>
  </si>
  <si>
    <t>Л-15883</t>
  </si>
  <si>
    <t>М-16605</t>
  </si>
  <si>
    <t>М-17117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</si>
</sst>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3"/>
      <charset val="204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rgb="FF0000FF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9"/>
      <color theme="1"/>
      <name val="Calibri"/>
      <family val="2"/>
      <scheme val="minor"/>
    </font>
    <font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0"/>
      <name val="Calibri"/>
      <family val="2"/>
      <scheme val="minor"/>
    </font>
    <font>
      <u/>
      <sz val="10"/>
      <color theme="1"/>
      <name val="Courier New"/>
      <family val="3"/>
      <charset val="204"/>
    </font>
    <font>
      <sz val="8"/>
      <name val="Arial"/>
      <family val="2"/>
    </font>
    <font>
      <sz val="11"/>
      <color indexed="8"/>
      <name val="Calibri"/>
      <family val="2"/>
      <charset val="204"/>
      <scheme val="minor"/>
    </font>
    <font>
      <u/>
      <sz val="10"/>
      <color theme="1"/>
      <name val="Calibri"/>
      <family val="2"/>
      <charset val="204"/>
    </font>
    <font>
      <sz val="1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charset val="204"/>
    </font>
    <font>
      <sz val="9.9"/>
      <color theme="1"/>
      <name val="Calibri"/>
      <family val="2"/>
      <charset val="204"/>
    </font>
    <font>
      <sz val="10"/>
      <color rgb="FF002060"/>
      <name val="Arial"/>
      <family val="2"/>
      <charset val="204"/>
    </font>
    <font>
      <b/>
      <i/>
      <vertAlign val="subscript"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0" fontId="8" fillId="0" borderId="0"/>
    <xf numFmtId="0" fontId="2" fillId="0" borderId="0"/>
    <xf numFmtId="0" fontId="27" fillId="0" borderId="0"/>
  </cellStyleXfs>
  <cellXfs count="213">
    <xf numFmtId="0" fontId="0" fillId="0" borderId="0" xfId="0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1" fillId="0" borderId="0" xfId="1" applyAlignment="1">
      <alignment horizontal="justify" vertical="center"/>
    </xf>
    <xf numFmtId="0" fontId="11" fillId="0" borderId="0" xfId="1" applyAlignment="1">
      <alignment horizontal="left"/>
    </xf>
    <xf numFmtId="0" fontId="0" fillId="0" borderId="6" xfId="0" applyBorder="1"/>
    <xf numFmtId="0" fontId="9" fillId="0" borderId="6" xfId="0" applyFont="1" applyBorder="1"/>
    <xf numFmtId="0" fontId="0" fillId="0" borderId="6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0" fontId="0" fillId="0" borderId="1" xfId="0" applyNumberFormat="1" applyBorder="1" applyAlignment="1">
      <alignment horizontal="center" vertical="center"/>
    </xf>
    <xf numFmtId="10" fontId="0" fillId="0" borderId="0" xfId="0" applyNumberFormat="1"/>
    <xf numFmtId="49" fontId="9" fillId="0" borderId="21" xfId="0" applyNumberFormat="1" applyFont="1" applyBorder="1" applyAlignment="1">
      <alignment horizontal="center" vertical="center"/>
    </xf>
    <xf numFmtId="0" fontId="0" fillId="0" borderId="1" xfId="0" applyBorder="1"/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0" fillId="0" borderId="0" xfId="0" applyNumberFormat="1"/>
    <xf numFmtId="0" fontId="10" fillId="0" borderId="0" xfId="0" applyFont="1" applyAlignment="1">
      <alignment horizontal="center" vertical="center"/>
    </xf>
    <xf numFmtId="0" fontId="11" fillId="0" borderId="0" xfId="1" applyAlignment="1">
      <alignment horizontal="justify" vertical="center" wrapText="1"/>
    </xf>
    <xf numFmtId="0" fontId="26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/>
    </xf>
    <xf numFmtId="0" fontId="30" fillId="0" borderId="0" xfId="0" applyFont="1"/>
    <xf numFmtId="0" fontId="10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4" fillId="0" borderId="0" xfId="0" applyFont="1"/>
    <xf numFmtId="0" fontId="18" fillId="0" borderId="27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19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16" fontId="4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2" fontId="19" fillId="0" borderId="11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center" vertical="center"/>
    </xf>
    <xf numFmtId="0" fontId="9" fillId="0" borderId="3" xfId="0" applyFont="1" applyBorder="1"/>
    <xf numFmtId="0" fontId="19" fillId="0" borderId="1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wrapText="1"/>
    </xf>
    <xf numFmtId="0" fontId="2" fillId="0" borderId="0" xfId="3"/>
    <xf numFmtId="0" fontId="2" fillId="0" borderId="0" xfId="0" applyFont="1" applyAlignment="1">
      <alignment horizontal="justify" vertical="center"/>
    </xf>
    <xf numFmtId="0" fontId="12" fillId="0" borderId="0" xfId="3" applyFont="1"/>
    <xf numFmtId="0" fontId="12" fillId="0" borderId="1" xfId="3" applyFont="1" applyBorder="1" applyAlignment="1">
      <alignment horizontal="center" vertical="center" wrapText="1"/>
    </xf>
    <xf numFmtId="0" fontId="14" fillId="0" borderId="0" xfId="3" applyFont="1" applyAlignment="1">
      <alignment horizontal="left" vertical="center" wrapText="1"/>
    </xf>
    <xf numFmtId="0" fontId="14" fillId="0" borderId="0" xfId="3" applyFont="1" applyAlignment="1">
      <alignment horizontal="left" vertical="center" textRotation="90"/>
    </xf>
    <xf numFmtId="0" fontId="14" fillId="0" borderId="1" xfId="3" applyFont="1" applyBorder="1" applyAlignment="1">
      <alignment horizontal="center" vertical="center"/>
    </xf>
    <xf numFmtId="0" fontId="14" fillId="0" borderId="0" xfId="3" applyFont="1" applyAlignment="1">
      <alignment horizontal="center" vertical="center" wrapText="1"/>
    </xf>
    <xf numFmtId="0" fontId="14" fillId="0" borderId="0" xfId="3" applyFont="1" applyAlignment="1">
      <alignment horizontal="center" vertical="center"/>
    </xf>
    <xf numFmtId="0" fontId="12" fillId="0" borderId="13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left" vertical="center" wrapText="1"/>
    </xf>
    <xf numFmtId="3" fontId="15" fillId="2" borderId="1" xfId="3" applyNumberFormat="1" applyFont="1" applyFill="1" applyBorder="1" applyAlignment="1">
      <alignment horizontal="center" vertical="center" wrapText="1"/>
    </xf>
    <xf numFmtId="9" fontId="15" fillId="0" borderId="1" xfId="3" applyNumberFormat="1" applyFont="1" applyBorder="1" applyAlignment="1">
      <alignment horizontal="center" vertical="center" wrapText="1"/>
    </xf>
    <xf numFmtId="3" fontId="15" fillId="0" borderId="1" xfId="3" applyNumberFormat="1" applyFont="1" applyBorder="1" applyAlignment="1">
      <alignment horizontal="center" vertical="center" wrapText="1"/>
    </xf>
    <xf numFmtId="3" fontId="16" fillId="0" borderId="0" xfId="3" applyNumberFormat="1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16" fontId="12" fillId="0" borderId="13" xfId="3" applyNumberFormat="1" applyFont="1" applyBorder="1" applyAlignment="1">
      <alignment horizontal="center" vertical="center" wrapText="1"/>
    </xf>
    <xf numFmtId="0" fontId="12" fillId="0" borderId="15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0" fontId="9" fillId="0" borderId="1" xfId="0" applyFont="1" applyBorder="1"/>
    <xf numFmtId="10" fontId="0" fillId="0" borderId="1" xfId="0" applyNumberFormat="1" applyBorder="1"/>
    <xf numFmtId="0" fontId="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8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2" fillId="0" borderId="10" xfId="3" applyFont="1" applyBorder="1" applyAlignment="1">
      <alignment horizontal="center" vertical="center"/>
    </xf>
    <xf numFmtId="0" fontId="12" fillId="0" borderId="13" xfId="3" applyFont="1" applyBorder="1" applyAlignment="1">
      <alignment horizontal="center" vertical="center"/>
    </xf>
    <xf numFmtId="0" fontId="12" fillId="0" borderId="11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3" fillId="0" borderId="12" xfId="3" applyFont="1" applyBorder="1" applyAlignment="1">
      <alignment horizontal="center" vertical="center" wrapText="1"/>
    </xf>
    <xf numFmtId="0" fontId="13" fillId="0" borderId="14" xfId="3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9" fillId="0" borderId="6" xfId="0" applyFon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2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28" fillId="3" borderId="31" xfId="4" applyFont="1" applyFill="1" applyBorder="1" applyAlignment="1">
      <alignment horizontal="left" vertical="top"/>
    </xf>
    <xf numFmtId="14" fontId="28" fillId="3" borderId="31" xfId="4" applyNumberFormat="1" applyFont="1" applyFill="1" applyBorder="1" applyAlignment="1">
      <alignment horizontal="left" vertical="top"/>
    </xf>
    <xf numFmtId="21" fontId="1" fillId="2" borderId="6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21" fontId="1" fillId="2" borderId="6" xfId="0" applyNumberFormat="1" applyFont="1" applyFill="1" applyBorder="1" applyAlignment="1">
      <alignment horizontal="left"/>
    </xf>
    <xf numFmtId="14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10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16" fontId="1" fillId="0" borderId="0" xfId="0" applyNumberFormat="1" applyFont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2" xr:uid="{00000000-0005-0000-0000-000002000000}"/>
    <cellStyle name="Обычный 2 2" xfId="3" xr:uid="{FC6082F6-D366-4C39-A4B5-F10271A0CF14}"/>
    <cellStyle name="Обычный_Лист2" xfId="4" xr:uid="{8969EE43-CCBA-48CA-86EC-44B1F9CA84F5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209550</xdr:colOff>
      <xdr:row>9</xdr:row>
      <xdr:rowOff>59871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953000" y="33936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14</xdr:row>
      <xdr:rowOff>59871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953000" y="4574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9</xdr:row>
      <xdr:rowOff>59871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4953000" y="33936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14</xdr:row>
      <xdr:rowOff>59871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4953000" y="4574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14</xdr:row>
      <xdr:rowOff>59871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4953000" y="4574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19</xdr:row>
      <xdr:rowOff>59871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4953000" y="65559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24</xdr:row>
      <xdr:rowOff>59871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4953000" y="84990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19</xdr:row>
      <xdr:rowOff>59871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4953000" y="65559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19</xdr:row>
      <xdr:rowOff>59871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4953000" y="65559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14</xdr:row>
      <xdr:rowOff>59871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4953000" y="4574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14</xdr:row>
      <xdr:rowOff>59871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4953000" y="4574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209550</xdr:colOff>
      <xdr:row>19</xdr:row>
      <xdr:rowOff>59871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5981700" y="65559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209550</xdr:colOff>
      <xdr:row>19</xdr:row>
      <xdr:rowOff>59871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5981700" y="65559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209550</xdr:colOff>
      <xdr:row>19</xdr:row>
      <xdr:rowOff>59871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5981700" y="65559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24</xdr:row>
      <xdr:rowOff>59871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4953000" y="84990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24</xdr:row>
      <xdr:rowOff>59871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4953000" y="84990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24</xdr:row>
      <xdr:rowOff>59871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4953000" y="84990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209550</xdr:colOff>
      <xdr:row>24</xdr:row>
      <xdr:rowOff>59871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5981700" y="84990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209550</xdr:colOff>
      <xdr:row>24</xdr:row>
      <xdr:rowOff>59871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5981700" y="84990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209550</xdr:colOff>
      <xdr:row>24</xdr:row>
      <xdr:rowOff>59871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5981700" y="84990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9</xdr:row>
      <xdr:rowOff>59871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953000" y="33936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14</xdr:row>
      <xdr:rowOff>59871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953000" y="4574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9</xdr:row>
      <xdr:rowOff>59871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4953000" y="33936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14</xdr:row>
      <xdr:rowOff>59871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4953000" y="4574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14</xdr:row>
      <xdr:rowOff>59871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4953000" y="4574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19</xdr:row>
      <xdr:rowOff>59871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4953000" y="67273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24</xdr:row>
      <xdr:rowOff>59871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4953000" y="86704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19</xdr:row>
      <xdr:rowOff>59871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4953000" y="67273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19</xdr:row>
      <xdr:rowOff>59871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4953000" y="67273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14</xdr:row>
      <xdr:rowOff>59871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4953000" y="4574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14</xdr:row>
      <xdr:rowOff>59871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4953000" y="4574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209550</xdr:colOff>
      <xdr:row>19</xdr:row>
      <xdr:rowOff>59871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5981700" y="67273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209550</xdr:colOff>
      <xdr:row>19</xdr:row>
      <xdr:rowOff>59871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5981700" y="67273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209550</xdr:colOff>
      <xdr:row>19</xdr:row>
      <xdr:rowOff>59871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5981700" y="67273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24</xdr:row>
      <xdr:rowOff>59871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4953000" y="86704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24</xdr:row>
      <xdr:rowOff>59871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4953000" y="86704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209550</xdr:colOff>
      <xdr:row>24</xdr:row>
      <xdr:rowOff>59871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4953000" y="86704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209550</xdr:colOff>
      <xdr:row>24</xdr:row>
      <xdr:rowOff>59871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5981700" y="86704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209550</xdr:colOff>
      <xdr:row>24</xdr:row>
      <xdr:rowOff>59871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5981700" y="86704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209550</xdr:colOff>
      <xdr:row>24</xdr:row>
      <xdr:rowOff>59871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5981700" y="86704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209550</xdr:colOff>
      <xdr:row>26</xdr:row>
      <xdr:rowOff>59871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5981700" y="90514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209550</xdr:colOff>
      <xdr:row>26</xdr:row>
      <xdr:rowOff>59871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5981700" y="90514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209550</xdr:colOff>
      <xdr:row>26</xdr:row>
      <xdr:rowOff>59871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5981700" y="90514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209550</xdr:colOff>
      <xdr:row>9</xdr:row>
      <xdr:rowOff>59871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038600" y="33936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209550</xdr:colOff>
      <xdr:row>14</xdr:row>
      <xdr:rowOff>59871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038600" y="4574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209550</xdr:colOff>
      <xdr:row>9</xdr:row>
      <xdr:rowOff>59871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4038600" y="33936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209550</xdr:colOff>
      <xdr:row>14</xdr:row>
      <xdr:rowOff>59871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4038600" y="4574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209550</xdr:colOff>
      <xdr:row>14</xdr:row>
      <xdr:rowOff>59871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4038600" y="4574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209550</xdr:colOff>
      <xdr:row>14</xdr:row>
      <xdr:rowOff>59871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4038600" y="4574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209550</xdr:colOff>
      <xdr:row>14</xdr:row>
      <xdr:rowOff>59871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4038600" y="45747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5.&#1069;&#1082;&#1086;&#1085;&#1086;&#1084;&#1080;&#1082;&#1072;%20&#1080;%20&#1092;&#1080;&#1085;&#1072;&#1085;&#1089;&#1099;\&#1058;&#1072;&#1088;&#1080;&#1092;&#1099;%20&#1087;&#1086;%20&#1087;&#1077;&#1088;&#1077;&#1076;&#1072;&#1095;&#1077;%20&#1069;&#1069;\!&#1058;&#1072;&#1088;&#1080;&#1092;&#1099;%20&#1085;&#1072;%202026%20&#1075;&#1086;&#1076;\&#1055;&#1053;&#1080;&#1050;_&#1045;&#1076;&#1080;&#1085;&#1099;&#1077;%20&#1089;&#1090;&#1072;&#1085;&#1076;&#1072;&#1088;&#1090;&#1099;%20&#1082;&#1072;&#1095;&#1077;&#1089;&#1090;&#1074;&#1072;\&#1044;&#1072;&#1085;&#1085;&#1099;&#1077;%20&#1086;&#1090;%20&#1040;&#1083;&#1077;&#1082;&#1089;&#1077;&#1077;&#1074;&#1086;&#1081;\&#1045;&#1057;&#1050;%207.4.1-7.4.9%20&#1086;&#1090;%2007.03.2025\&#1040;&#1083;&#1077;&#1082;&#1089;&#1077;&#1077;&#1074;&#1072;%20&#1045;&#1076;&#1080;&#1085;&#1099;&#1077;%20&#1089;&#1090;&#1072;&#1085;&#1076;&#1072;&#1088;&#1090;&#1099;%20&#1082;&#1072;&#1095;&#1077;&#1089;&#1090;&#1074;&#1072;%20&#1079;&#1072;%202024%20&#1075;&#1086;&#1076;%20-%20&#1052;&#1086;&#1089;&#1082;&#1074;&#1072;%20&#1080;&#1090;&#1086;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ил 1 Приборы учета"/>
      <sheetName val="прил 1  Передача ЭЭ"/>
      <sheetName val="прил 1 Допуск к ПУ"/>
      <sheetName val="Прил 7  1. Инф-ция о ТСО"/>
      <sheetName val="Прил 7 2.1 Показатели качест (2"/>
      <sheetName val="Прил 7 2.2 Рейтинг структ е (2"/>
      <sheetName val="Прил 7 2.3 Мероприятия"/>
      <sheetName val="Прил 7 3.1, 3.2, 3.3"/>
      <sheetName val="Прил 7 3.4 ТП"/>
      <sheetName val="Прил 7 3.5 Стоим-сть ТП"/>
      <sheetName val="Прил 7 4.1 Колич-во обращений"/>
      <sheetName val="Прил 7 4.2  Инф-ция об офисах"/>
      <sheetName val="Прил 7 4.3  Инф-ция о заочн"/>
      <sheetName val="Прил 7 4.4 Категория обращений"/>
      <sheetName val="Прил 7 4.5 Допуслуги"/>
      <sheetName val="Прил 7 4.6 Мероприятия"/>
      <sheetName val="Прил 7 4.7 Опросы потребителей"/>
      <sheetName val="Прил 7 4.8 Мероприятия по качес"/>
      <sheetName val="Прил 7 4.9 Информация по обраще"/>
      <sheetName val="п. 1.4. Изно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0">
          <cell r="D20" t="str">
            <v>качество обслуживания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I32"/>
  <sheetViews>
    <sheetView zoomScale="70" zoomScaleNormal="70" workbookViewId="0">
      <selection activeCell="E15" sqref="E15"/>
    </sheetView>
  </sheetViews>
  <sheetFormatPr defaultRowHeight="15" x14ac:dyDescent="0.25"/>
  <cols>
    <col min="4" max="4" width="81.140625" customWidth="1"/>
    <col min="5" max="5" width="52.42578125" customWidth="1"/>
    <col min="6" max="6" width="29.28515625" customWidth="1"/>
    <col min="7" max="7" width="36.85546875" customWidth="1"/>
    <col min="8" max="8" width="22.5703125" customWidth="1"/>
    <col min="9" max="9" width="52" customWidth="1"/>
  </cols>
  <sheetData>
    <row r="2" spans="4:9" x14ac:dyDescent="0.25">
      <c r="I2" s="36" t="s">
        <v>24</v>
      </c>
    </row>
    <row r="3" spans="4:9" x14ac:dyDescent="0.25">
      <c r="I3" s="36" t="s">
        <v>25</v>
      </c>
    </row>
    <row r="4" spans="4:9" x14ac:dyDescent="0.25">
      <c r="I4" s="36" t="s">
        <v>26</v>
      </c>
    </row>
    <row r="5" spans="4:9" x14ac:dyDescent="0.25">
      <c r="I5" s="36" t="s">
        <v>27</v>
      </c>
    </row>
    <row r="6" spans="4:9" x14ac:dyDescent="0.25">
      <c r="I6" s="37"/>
    </row>
    <row r="7" spans="4:9" x14ac:dyDescent="0.25">
      <c r="D7" s="3" t="s">
        <v>28</v>
      </c>
      <c r="I7" s="3"/>
    </row>
    <row r="8" spans="4:9" x14ac:dyDescent="0.25">
      <c r="D8" s="30" t="s">
        <v>273</v>
      </c>
      <c r="I8" s="3"/>
    </row>
    <row r="9" spans="4:9" x14ac:dyDescent="0.25">
      <c r="D9" s="3" t="s">
        <v>29</v>
      </c>
      <c r="I9" s="3"/>
    </row>
    <row r="10" spans="4:9" x14ac:dyDescent="0.25">
      <c r="D10" s="3"/>
      <c r="I10" s="3"/>
    </row>
    <row r="11" spans="4:9" ht="45" x14ac:dyDescent="0.25">
      <c r="D11" s="31" t="s">
        <v>274</v>
      </c>
      <c r="I11" s="4"/>
    </row>
    <row r="12" spans="4:9" ht="27" x14ac:dyDescent="0.25">
      <c r="D12" s="3" t="s">
        <v>30</v>
      </c>
      <c r="I12" s="3"/>
    </row>
    <row r="13" spans="4:9" ht="27" x14ac:dyDescent="0.25">
      <c r="D13" s="32" t="s">
        <v>305</v>
      </c>
      <c r="I13" s="3"/>
    </row>
    <row r="14" spans="4:9" ht="30" x14ac:dyDescent="0.25">
      <c r="D14" s="4" t="s">
        <v>275</v>
      </c>
      <c r="I14" s="4"/>
    </row>
    <row r="15" spans="4:9" ht="27" x14ac:dyDescent="0.25">
      <c r="D15" s="3" t="s">
        <v>276</v>
      </c>
      <c r="I15" s="3"/>
    </row>
    <row r="16" spans="4:9" x14ac:dyDescent="0.25">
      <c r="D16" s="3"/>
      <c r="I16" s="3"/>
    </row>
    <row r="17" spans="3:9" x14ac:dyDescent="0.25">
      <c r="D17" s="3" t="s">
        <v>31</v>
      </c>
      <c r="I17" s="3"/>
    </row>
    <row r="18" spans="3:9" ht="15.75" thickBot="1" x14ac:dyDescent="0.3"/>
    <row r="19" spans="3:9" ht="15.75" thickBot="1" x14ac:dyDescent="0.3">
      <c r="C19" s="38" t="s">
        <v>18</v>
      </c>
      <c r="D19" s="39" t="s">
        <v>19</v>
      </c>
      <c r="E19" s="39" t="s">
        <v>20</v>
      </c>
      <c r="F19" s="39" t="s">
        <v>306</v>
      </c>
      <c r="G19" s="39" t="s">
        <v>21</v>
      </c>
      <c r="H19" s="39" t="s">
        <v>22</v>
      </c>
      <c r="I19" s="39" t="s">
        <v>23</v>
      </c>
    </row>
    <row r="20" spans="3:9" ht="158.25" customHeight="1" thickBot="1" x14ac:dyDescent="0.3">
      <c r="C20" s="40">
        <v>1</v>
      </c>
      <c r="D20" s="41" t="s">
        <v>277</v>
      </c>
      <c r="E20" s="41" t="s">
        <v>278</v>
      </c>
      <c r="F20" s="41" t="s">
        <v>307</v>
      </c>
      <c r="G20" s="41" t="s">
        <v>279</v>
      </c>
      <c r="H20" s="41" t="s">
        <v>308</v>
      </c>
      <c r="I20" s="41" t="s">
        <v>309</v>
      </c>
    </row>
    <row r="21" spans="3:9" ht="114.75" customHeight="1" thickBot="1" x14ac:dyDescent="0.3">
      <c r="C21" s="40">
        <v>2</v>
      </c>
      <c r="D21" s="41" t="s">
        <v>280</v>
      </c>
      <c r="E21" s="41" t="s">
        <v>281</v>
      </c>
      <c r="F21" s="41" t="s">
        <v>310</v>
      </c>
      <c r="G21" s="41" t="s">
        <v>311</v>
      </c>
      <c r="H21" s="41" t="s">
        <v>301</v>
      </c>
      <c r="I21" s="41" t="s">
        <v>312</v>
      </c>
    </row>
    <row r="22" spans="3:9" ht="180" customHeight="1" thickBot="1" x14ac:dyDescent="0.3">
      <c r="C22" s="40">
        <v>3</v>
      </c>
      <c r="D22" s="41" t="s">
        <v>282</v>
      </c>
      <c r="E22" s="41" t="s">
        <v>283</v>
      </c>
      <c r="F22" s="41" t="s">
        <v>313</v>
      </c>
      <c r="G22" s="41" t="s">
        <v>284</v>
      </c>
      <c r="H22" s="41" t="s">
        <v>314</v>
      </c>
      <c r="I22" s="41" t="s">
        <v>315</v>
      </c>
    </row>
    <row r="23" spans="3:9" ht="98.25" customHeight="1" thickBot="1" x14ac:dyDescent="0.3">
      <c r="C23" s="40">
        <v>4</v>
      </c>
      <c r="D23" s="41" t="s">
        <v>285</v>
      </c>
      <c r="E23" s="41" t="s">
        <v>286</v>
      </c>
      <c r="F23" s="41" t="s">
        <v>316</v>
      </c>
      <c r="G23" s="41" t="s">
        <v>287</v>
      </c>
      <c r="H23" s="41" t="s">
        <v>317</v>
      </c>
      <c r="I23" s="41" t="s">
        <v>288</v>
      </c>
    </row>
    <row r="24" spans="3:9" x14ac:dyDescent="0.25">
      <c r="D24" t="s">
        <v>289</v>
      </c>
      <c r="E24" t="s">
        <v>289</v>
      </c>
      <c r="I24" t="s">
        <v>289</v>
      </c>
    </row>
    <row r="25" spans="3:9" x14ac:dyDescent="0.25">
      <c r="I25" t="s">
        <v>289</v>
      </c>
    </row>
    <row r="26" spans="3:9" ht="45" x14ac:dyDescent="0.25">
      <c r="D26" s="31" t="s">
        <v>290</v>
      </c>
    </row>
    <row r="27" spans="3:9" x14ac:dyDescent="0.25">
      <c r="D27" s="42"/>
    </row>
    <row r="28" spans="3:9" x14ac:dyDescent="0.25">
      <c r="D28" s="42" t="s">
        <v>32</v>
      </c>
    </row>
    <row r="29" spans="3:9" x14ac:dyDescent="0.25">
      <c r="D29" s="42" t="s">
        <v>33</v>
      </c>
    </row>
    <row r="30" spans="3:9" ht="45" x14ac:dyDescent="0.25">
      <c r="D30" s="42" t="s">
        <v>34</v>
      </c>
    </row>
    <row r="31" spans="3:9" ht="75" x14ac:dyDescent="0.25">
      <c r="D31" s="42" t="s">
        <v>35</v>
      </c>
    </row>
    <row r="32" spans="3:9" x14ac:dyDescent="0.25">
      <c r="D32" s="42"/>
    </row>
  </sheetData>
  <hyperlinks>
    <hyperlink ref="D14" location="Par41" display="Par41" xr:uid="{00000000-0004-0000-0000-000000000000}"/>
    <hyperlink ref="D11" location="Par40" display="Par40" xr:uid="{00000000-0004-0000-0000-000001000000}"/>
    <hyperlink ref="D26" location="Par42" display="Par42" xr:uid="{00000000-0004-0000-0000-000002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337F7-C00A-4591-B85D-B591729B3A05}">
  <dimension ref="B4:L24"/>
  <sheetViews>
    <sheetView zoomScaleNormal="100" workbookViewId="0">
      <selection activeCell="E9" sqref="E9"/>
    </sheetView>
  </sheetViews>
  <sheetFormatPr defaultRowHeight="15" x14ac:dyDescent="0.25"/>
  <cols>
    <col min="2" max="2" width="32" customWidth="1"/>
    <col min="3" max="3" width="16.85546875" customWidth="1"/>
    <col min="5" max="5" width="14.42578125" customWidth="1"/>
    <col min="6" max="6" width="14" customWidth="1"/>
    <col min="7" max="7" width="15" customWidth="1"/>
    <col min="8" max="8" width="14.42578125" customWidth="1"/>
    <col min="9" max="9" width="14.7109375" customWidth="1"/>
    <col min="10" max="10" width="14.42578125" customWidth="1"/>
    <col min="11" max="11" width="13.42578125" customWidth="1"/>
    <col min="12" max="12" width="15.5703125" customWidth="1"/>
  </cols>
  <sheetData>
    <row r="4" spans="2:12" ht="57.75" customHeight="1" x14ac:dyDescent="0.25">
      <c r="B4" s="140" t="s">
        <v>220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6" spans="2:12" ht="45" customHeight="1" x14ac:dyDescent="0.25">
      <c r="B6" s="148" t="s">
        <v>64</v>
      </c>
      <c r="C6" s="148"/>
      <c r="D6" s="148"/>
      <c r="E6" s="148">
        <v>15</v>
      </c>
      <c r="F6" s="148"/>
      <c r="G6" s="148">
        <v>150</v>
      </c>
      <c r="H6" s="148"/>
      <c r="I6" s="148">
        <v>250</v>
      </c>
      <c r="J6" s="148"/>
      <c r="K6" s="148">
        <v>670</v>
      </c>
      <c r="L6" s="148"/>
    </row>
    <row r="7" spans="2:12" x14ac:dyDescent="0.25">
      <c r="B7" s="148" t="s">
        <v>65</v>
      </c>
      <c r="C7" s="148"/>
      <c r="D7" s="148"/>
      <c r="E7" s="106" t="s">
        <v>66</v>
      </c>
      <c r="F7" s="106" t="s">
        <v>67</v>
      </c>
      <c r="G7" s="106" t="s">
        <v>66</v>
      </c>
      <c r="H7" s="106" t="s">
        <v>67</v>
      </c>
      <c r="I7" s="106" t="s">
        <v>66</v>
      </c>
      <c r="J7" s="106" t="s">
        <v>67</v>
      </c>
      <c r="K7" s="106" t="s">
        <v>66</v>
      </c>
      <c r="L7" s="106" t="s">
        <v>67</v>
      </c>
    </row>
    <row r="8" spans="2:12" ht="45" x14ac:dyDescent="0.25">
      <c r="B8" s="106" t="s">
        <v>68</v>
      </c>
      <c r="C8" s="106" t="s">
        <v>69</v>
      </c>
      <c r="D8" s="106" t="s">
        <v>70</v>
      </c>
      <c r="E8" s="107"/>
      <c r="F8" s="107"/>
      <c r="G8" s="107"/>
      <c r="H8" s="107"/>
      <c r="I8" s="107"/>
      <c r="J8" s="107"/>
      <c r="K8" s="107"/>
      <c r="L8" s="107"/>
    </row>
    <row r="9" spans="2:12" ht="72.75" customHeight="1" x14ac:dyDescent="0.25">
      <c r="B9" s="148" t="s">
        <v>71</v>
      </c>
      <c r="C9" s="148" t="s">
        <v>72</v>
      </c>
      <c r="D9" s="106" t="s">
        <v>73</v>
      </c>
      <c r="E9" s="108">
        <v>4169872.3</v>
      </c>
      <c r="F9" s="109">
        <v>89907.74</v>
      </c>
      <c r="G9" s="108">
        <v>11461986.49</v>
      </c>
      <c r="H9" s="108">
        <v>6778435.6200000001</v>
      </c>
      <c r="I9" s="84">
        <v>17133612.93</v>
      </c>
      <c r="J9" s="109">
        <v>7450378.71</v>
      </c>
      <c r="K9" s="110">
        <v>19067363.100000001</v>
      </c>
      <c r="L9" s="109">
        <v>9558011.5600000005</v>
      </c>
    </row>
    <row r="10" spans="2:12" x14ac:dyDescent="0.25">
      <c r="B10" s="148"/>
      <c r="C10" s="148"/>
      <c r="D10" s="106" t="s">
        <v>74</v>
      </c>
      <c r="E10" s="108">
        <v>4231932.9000000004</v>
      </c>
      <c r="F10" s="109">
        <v>89907.74</v>
      </c>
      <c r="G10" s="108">
        <v>11306137.890000001</v>
      </c>
      <c r="H10" s="108">
        <v>6586042.7000000002</v>
      </c>
      <c r="I10" s="109">
        <v>16604522.08</v>
      </c>
      <c r="J10" s="84">
        <v>6899345.6100000003</v>
      </c>
      <c r="K10" s="110">
        <v>17679181.02</v>
      </c>
      <c r="L10" s="109">
        <v>8076215.4699999997</v>
      </c>
    </row>
    <row r="11" spans="2:12" x14ac:dyDescent="0.25">
      <c r="B11" s="148"/>
      <c r="C11" s="148" t="s">
        <v>75</v>
      </c>
      <c r="D11" s="106" t="s">
        <v>73</v>
      </c>
      <c r="E11" s="108">
        <v>1558522.7</v>
      </c>
      <c r="F11" s="109">
        <v>89907.74</v>
      </c>
      <c r="G11" s="108">
        <v>2697677.13</v>
      </c>
      <c r="H11" s="108">
        <v>2327008.69</v>
      </c>
      <c r="I11" s="109">
        <v>3773616.22</v>
      </c>
      <c r="J11" s="109">
        <v>3723527.58</v>
      </c>
      <c r="K11" s="109">
        <v>10209101.02</v>
      </c>
      <c r="L11" s="109">
        <v>10108923.720000001</v>
      </c>
    </row>
    <row r="12" spans="2:12" x14ac:dyDescent="0.25">
      <c r="B12" s="148"/>
      <c r="C12" s="148"/>
      <c r="D12" s="106" t="s">
        <v>74</v>
      </c>
      <c r="E12" s="108">
        <v>894981.24</v>
      </c>
      <c r="F12" s="109">
        <v>89907.74</v>
      </c>
      <c r="G12" s="108">
        <v>1374198.76</v>
      </c>
      <c r="H12" s="108">
        <v>737310.13</v>
      </c>
      <c r="I12" s="109">
        <v>1387101.54</v>
      </c>
      <c r="J12" s="109">
        <v>741323.95</v>
      </c>
      <c r="K12" s="109">
        <v>2724780.26</v>
      </c>
      <c r="L12" s="109">
        <v>1524912.58</v>
      </c>
    </row>
    <row r="13" spans="2:12" x14ac:dyDescent="0.25">
      <c r="B13" s="148">
        <v>750</v>
      </c>
      <c r="C13" s="148" t="s">
        <v>72</v>
      </c>
      <c r="D13" s="106" t="s">
        <v>73</v>
      </c>
      <c r="E13" s="108">
        <v>10090599.16</v>
      </c>
      <c r="F13" s="109">
        <v>7139284.0800000001</v>
      </c>
      <c r="G13" s="108">
        <v>18109143.149999999</v>
      </c>
      <c r="H13" s="108">
        <v>10586517.25</v>
      </c>
      <c r="I13" s="110">
        <v>25093485.5</v>
      </c>
      <c r="J13" s="109">
        <v>10983015.949999999</v>
      </c>
      <c r="K13" s="110">
        <v>25920644.16</v>
      </c>
      <c r="L13" s="109">
        <v>15747337.710000001</v>
      </c>
    </row>
    <row r="14" spans="2:12" x14ac:dyDescent="0.25">
      <c r="B14" s="148"/>
      <c r="C14" s="148"/>
      <c r="D14" s="106" t="s">
        <v>74</v>
      </c>
      <c r="E14" s="108">
        <v>10107419.880000001</v>
      </c>
      <c r="F14" s="109">
        <v>7016346</v>
      </c>
      <c r="G14" s="108">
        <v>17259077.68</v>
      </c>
      <c r="H14" s="108">
        <v>10218966.15</v>
      </c>
      <c r="I14" s="110">
        <v>22392461.68</v>
      </c>
      <c r="J14" s="108">
        <v>10542189.470000001</v>
      </c>
      <c r="K14" s="110">
        <v>23219620.329999998</v>
      </c>
      <c r="L14" s="109">
        <v>13717529.68</v>
      </c>
    </row>
    <row r="15" spans="2:12" ht="60" x14ac:dyDescent="0.25">
      <c r="B15" s="148"/>
      <c r="C15" s="148" t="s">
        <v>75</v>
      </c>
      <c r="D15" s="106" t="s">
        <v>73</v>
      </c>
      <c r="E15" s="71" t="s">
        <v>367</v>
      </c>
      <c r="F15" s="71" t="s">
        <v>367</v>
      </c>
      <c r="G15" s="71" t="s">
        <v>367</v>
      </c>
      <c r="H15" s="71" t="s">
        <v>367</v>
      </c>
      <c r="I15" s="71" t="s">
        <v>367</v>
      </c>
      <c r="J15" s="71" t="s">
        <v>367</v>
      </c>
      <c r="K15" s="71" t="s">
        <v>367</v>
      </c>
      <c r="L15" s="71" t="s">
        <v>367</v>
      </c>
    </row>
    <row r="16" spans="2:12" x14ac:dyDescent="0.25">
      <c r="B16" s="148"/>
      <c r="C16" s="148"/>
      <c r="D16" s="106" t="s">
        <v>74</v>
      </c>
      <c r="E16" s="109">
        <v>3215950.24</v>
      </c>
      <c r="F16" s="109">
        <v>1541634.05</v>
      </c>
      <c r="G16" s="109">
        <v>3655854.15</v>
      </c>
      <c r="H16" s="109">
        <v>1658198.92</v>
      </c>
      <c r="I16" s="109">
        <v>3243353.68</v>
      </c>
      <c r="J16" s="109">
        <v>1933261.42</v>
      </c>
      <c r="K16" s="109">
        <v>3243353.68</v>
      </c>
      <c r="L16" s="109">
        <v>1658198.92</v>
      </c>
    </row>
    <row r="17" spans="2:12" x14ac:dyDescent="0.25">
      <c r="B17" s="148">
        <v>1000</v>
      </c>
      <c r="C17" s="148" t="s">
        <v>72</v>
      </c>
      <c r="D17" s="106" t="s">
        <v>73</v>
      </c>
      <c r="E17" s="109">
        <v>13177851.57</v>
      </c>
      <c r="F17" s="109">
        <v>8535499.75</v>
      </c>
      <c r="G17" s="109">
        <v>21154866.84</v>
      </c>
      <c r="H17" s="109">
        <v>12677490.09</v>
      </c>
      <c r="I17" s="109">
        <v>27109225.98</v>
      </c>
      <c r="J17" s="109">
        <v>13082480.49</v>
      </c>
      <c r="K17" s="109">
        <v>28474728.399999999</v>
      </c>
      <c r="L17" s="109">
        <v>18939943.010000002</v>
      </c>
    </row>
    <row r="18" spans="2:12" x14ac:dyDescent="0.25">
      <c r="B18" s="148"/>
      <c r="C18" s="148"/>
      <c r="D18" s="106" t="s">
        <v>74</v>
      </c>
      <c r="E18" s="109">
        <v>13320758.310000001</v>
      </c>
      <c r="F18" s="109">
        <v>8412561.6600000001</v>
      </c>
      <c r="G18" s="109">
        <v>20451682.98</v>
      </c>
      <c r="H18" s="109">
        <v>12218051.210000001</v>
      </c>
      <c r="I18" s="109">
        <v>25433243.550000001</v>
      </c>
      <c r="J18" s="109">
        <v>12623041.609999999</v>
      </c>
      <c r="K18" s="109">
        <v>26160224.91</v>
      </c>
      <c r="L18" s="109">
        <v>16910134.98</v>
      </c>
    </row>
    <row r="19" spans="2:12" ht="60" x14ac:dyDescent="0.25">
      <c r="B19" s="148"/>
      <c r="C19" s="148" t="s">
        <v>75</v>
      </c>
      <c r="D19" s="106" t="s">
        <v>73</v>
      </c>
      <c r="E19" s="71" t="s">
        <v>367</v>
      </c>
      <c r="F19" s="71" t="s">
        <v>367</v>
      </c>
      <c r="G19" s="71" t="s">
        <v>367</v>
      </c>
      <c r="H19" s="71" t="s">
        <v>367</v>
      </c>
      <c r="I19" s="71" t="s">
        <v>367</v>
      </c>
      <c r="J19" s="71" t="s">
        <v>367</v>
      </c>
      <c r="K19" s="71" t="s">
        <v>367</v>
      </c>
      <c r="L19" s="71" t="s">
        <v>367</v>
      </c>
    </row>
    <row r="20" spans="2:12" ht="60" x14ac:dyDescent="0.25">
      <c r="B20" s="148"/>
      <c r="C20" s="148"/>
      <c r="D20" s="106" t="s">
        <v>74</v>
      </c>
      <c r="E20" s="71" t="s">
        <v>367</v>
      </c>
      <c r="F20" s="71" t="s">
        <v>367</v>
      </c>
      <c r="G20" s="71" t="s">
        <v>367</v>
      </c>
      <c r="H20" s="71" t="s">
        <v>367</v>
      </c>
      <c r="I20" s="71" t="s">
        <v>367</v>
      </c>
      <c r="J20" s="71" t="s">
        <v>367</v>
      </c>
      <c r="K20" s="71" t="s">
        <v>367</v>
      </c>
      <c r="L20" s="71" t="s">
        <v>367</v>
      </c>
    </row>
    <row r="21" spans="2:12" x14ac:dyDescent="0.25">
      <c r="B21" s="148">
        <v>1250</v>
      </c>
      <c r="C21" s="148" t="s">
        <v>72</v>
      </c>
      <c r="D21" s="106" t="s">
        <v>73</v>
      </c>
      <c r="E21" s="109">
        <v>16463123.07</v>
      </c>
      <c r="F21" s="109">
        <v>10661930.390000001</v>
      </c>
      <c r="G21" s="109">
        <v>24494353.760000002</v>
      </c>
      <c r="H21" s="109">
        <v>14721667.23</v>
      </c>
      <c r="I21" s="109">
        <v>30472281.890000001</v>
      </c>
      <c r="J21" s="109">
        <v>15071370.24</v>
      </c>
      <c r="K21" s="110">
        <v>31199263.25</v>
      </c>
      <c r="L21" s="109">
        <v>21689911.710000001</v>
      </c>
    </row>
    <row r="22" spans="2:12" x14ac:dyDescent="0.25">
      <c r="B22" s="148"/>
      <c r="C22" s="148"/>
      <c r="D22" s="106" t="s">
        <v>74</v>
      </c>
      <c r="E22" s="109">
        <v>16513363.609999999</v>
      </c>
      <c r="F22" s="109">
        <v>10508257.779999999</v>
      </c>
      <c r="G22" s="109">
        <v>23392287.559999999</v>
      </c>
      <c r="H22" s="109">
        <v>14262228.359999999</v>
      </c>
      <c r="I22" s="109">
        <v>28625848.859999999</v>
      </c>
      <c r="J22" s="109">
        <v>14667218.76</v>
      </c>
      <c r="K22" s="110">
        <v>29352830.219999999</v>
      </c>
      <c r="L22" s="109">
        <v>20066065.289999999</v>
      </c>
    </row>
    <row r="23" spans="2:12" ht="45" x14ac:dyDescent="0.25">
      <c r="B23" s="148"/>
      <c r="C23" s="148" t="s">
        <v>75</v>
      </c>
      <c r="D23" s="106" t="s">
        <v>73</v>
      </c>
      <c r="E23" s="71" t="s">
        <v>367</v>
      </c>
      <c r="F23" s="71" t="s">
        <v>367</v>
      </c>
      <c r="G23" s="71" t="s">
        <v>367</v>
      </c>
      <c r="H23" s="71" t="s">
        <v>367</v>
      </c>
      <c r="I23" s="71" t="s">
        <v>367</v>
      </c>
      <c r="J23" s="71" t="s">
        <v>367</v>
      </c>
      <c r="K23" s="71" t="s">
        <v>367</v>
      </c>
      <c r="L23" s="71" t="s">
        <v>367</v>
      </c>
    </row>
    <row r="24" spans="2:12" ht="45" x14ac:dyDescent="0.25">
      <c r="B24" s="148"/>
      <c r="C24" s="148"/>
      <c r="D24" s="106" t="s">
        <v>74</v>
      </c>
      <c r="E24" s="71" t="s">
        <v>367</v>
      </c>
      <c r="F24" s="71" t="s">
        <v>367</v>
      </c>
      <c r="G24" s="71" t="s">
        <v>367</v>
      </c>
      <c r="H24" s="71" t="s">
        <v>367</v>
      </c>
      <c r="I24" s="71" t="s">
        <v>367</v>
      </c>
      <c r="J24" s="71" t="s">
        <v>367</v>
      </c>
      <c r="K24" s="71" t="s">
        <v>367</v>
      </c>
      <c r="L24" s="71" t="s">
        <v>367</v>
      </c>
    </row>
  </sheetData>
  <mergeCells count="19">
    <mergeCell ref="B17:B20"/>
    <mergeCell ref="C17:C18"/>
    <mergeCell ref="C19:C20"/>
    <mergeCell ref="B21:B24"/>
    <mergeCell ref="C21:C22"/>
    <mergeCell ref="C23:C24"/>
    <mergeCell ref="B7:D7"/>
    <mergeCell ref="B9:B12"/>
    <mergeCell ref="C9:C10"/>
    <mergeCell ref="C11:C12"/>
    <mergeCell ref="B13:B16"/>
    <mergeCell ref="C13:C14"/>
    <mergeCell ref="C15:C16"/>
    <mergeCell ref="B4:L4"/>
    <mergeCell ref="B6:D6"/>
    <mergeCell ref="E6:F6"/>
    <mergeCell ref="G6:H6"/>
    <mergeCell ref="I6:J6"/>
    <mergeCell ref="K6:L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3F819-7A1A-4DD8-9B7A-9E99FBE4AC4E}">
  <sheetPr>
    <pageSetUpPr fitToPage="1"/>
  </sheetPr>
  <dimension ref="C3:T37"/>
  <sheetViews>
    <sheetView topLeftCell="A10" zoomScale="85" zoomScaleNormal="85" workbookViewId="0">
      <selection activeCell="D22" sqref="D22"/>
    </sheetView>
  </sheetViews>
  <sheetFormatPr defaultRowHeight="15" x14ac:dyDescent="0.25"/>
  <cols>
    <col min="1" max="1" width="1.5703125" customWidth="1"/>
    <col min="2" max="2" width="1.42578125" customWidth="1"/>
    <col min="3" max="3" width="12.140625" customWidth="1"/>
    <col min="4" max="4" width="48.42578125" customWidth="1"/>
    <col min="7" max="7" width="17.42578125" customWidth="1"/>
    <col min="9" max="9" width="11" customWidth="1"/>
    <col min="10" max="10" width="16.85546875" customWidth="1"/>
    <col min="11" max="11" width="10.28515625" customWidth="1"/>
    <col min="13" max="13" width="15.5703125" customWidth="1"/>
    <col min="16" max="16" width="15.42578125" customWidth="1"/>
    <col min="19" max="19" width="13.140625" customWidth="1"/>
    <col min="20" max="20" width="0" hidden="1" customWidth="1"/>
  </cols>
  <sheetData>
    <row r="3" spans="3:20" ht="8.25" customHeight="1" x14ac:dyDescent="0.25">
      <c r="D3" s="202" t="s">
        <v>98</v>
      </c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</row>
    <row r="4" spans="3:20" ht="8.25" customHeight="1" x14ac:dyDescent="0.25"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</row>
    <row r="5" spans="3:20" ht="8.25" customHeight="1" x14ac:dyDescent="0.25"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</row>
    <row r="6" spans="3:20" ht="8.25" customHeight="1" x14ac:dyDescent="0.25"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</row>
    <row r="7" spans="3:20" ht="8.25" customHeight="1" x14ac:dyDescent="0.25"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</row>
    <row r="8" spans="3:20" ht="8.25" customHeight="1" x14ac:dyDescent="0.25"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</row>
    <row r="9" spans="3:20" ht="8.25" customHeight="1" x14ac:dyDescent="0.25"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</row>
    <row r="10" spans="3:20" ht="8.25" customHeight="1" x14ac:dyDescent="0.25"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</row>
    <row r="12" spans="3:20" ht="18" customHeight="1" x14ac:dyDescent="0.25">
      <c r="C12" s="203" t="s">
        <v>1</v>
      </c>
      <c r="D12" s="203" t="s">
        <v>76</v>
      </c>
      <c r="E12" s="203" t="s">
        <v>77</v>
      </c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</row>
    <row r="13" spans="3:20" ht="45" customHeight="1" x14ac:dyDescent="0.25">
      <c r="C13" s="203"/>
      <c r="D13" s="203"/>
      <c r="E13" s="203" t="s">
        <v>78</v>
      </c>
      <c r="F13" s="203"/>
      <c r="G13" s="203"/>
      <c r="H13" s="203" t="s">
        <v>79</v>
      </c>
      <c r="I13" s="203"/>
      <c r="J13" s="203"/>
      <c r="K13" s="203" t="s">
        <v>80</v>
      </c>
      <c r="L13" s="203"/>
      <c r="M13" s="203"/>
      <c r="N13" s="203" t="s">
        <v>81</v>
      </c>
      <c r="O13" s="203"/>
      <c r="P13" s="203"/>
      <c r="Q13" s="203" t="s">
        <v>82</v>
      </c>
      <c r="R13" s="203"/>
      <c r="S13" s="203"/>
    </row>
    <row r="14" spans="3:20" ht="60" x14ac:dyDescent="0.25">
      <c r="C14" s="204"/>
      <c r="D14" s="204"/>
      <c r="E14" s="205">
        <v>2024</v>
      </c>
      <c r="F14" s="205">
        <v>2025</v>
      </c>
      <c r="G14" s="205" t="s">
        <v>44</v>
      </c>
      <c r="H14" s="205">
        <v>2024</v>
      </c>
      <c r="I14" s="205">
        <v>2025</v>
      </c>
      <c r="J14" s="205" t="s">
        <v>44</v>
      </c>
      <c r="K14" s="205">
        <v>2024</v>
      </c>
      <c r="L14" s="205">
        <v>2025</v>
      </c>
      <c r="M14" s="205" t="s">
        <v>44</v>
      </c>
      <c r="N14" s="205">
        <v>2024</v>
      </c>
      <c r="O14" s="205">
        <v>2025</v>
      </c>
      <c r="P14" s="205" t="s">
        <v>44</v>
      </c>
      <c r="Q14" s="205">
        <v>2023</v>
      </c>
      <c r="R14" s="205">
        <v>2024</v>
      </c>
      <c r="S14" s="205" t="s">
        <v>44</v>
      </c>
    </row>
    <row r="15" spans="3:20" x14ac:dyDescent="0.25">
      <c r="C15" s="205">
        <v>1</v>
      </c>
      <c r="D15" s="205">
        <v>2</v>
      </c>
      <c r="E15" s="205">
        <v>3</v>
      </c>
      <c r="F15" s="205">
        <v>4</v>
      </c>
      <c r="G15" s="205">
        <v>5</v>
      </c>
      <c r="H15" s="205">
        <v>6</v>
      </c>
      <c r="I15" s="205">
        <v>7</v>
      </c>
      <c r="J15" s="205">
        <v>8</v>
      </c>
      <c r="K15" s="205">
        <v>9</v>
      </c>
      <c r="L15" s="205">
        <v>10</v>
      </c>
      <c r="M15" s="205">
        <v>11</v>
      </c>
      <c r="N15" s="205">
        <v>12</v>
      </c>
      <c r="O15" s="205">
        <v>13</v>
      </c>
      <c r="P15" s="205">
        <v>14</v>
      </c>
      <c r="Q15" s="205">
        <v>15</v>
      </c>
      <c r="R15" s="205">
        <v>16</v>
      </c>
      <c r="S15" s="205">
        <v>17</v>
      </c>
    </row>
    <row r="16" spans="3:20" ht="22.5" customHeight="1" thickBot="1" x14ac:dyDescent="0.3">
      <c r="C16" s="206" t="s">
        <v>2</v>
      </c>
      <c r="D16" s="204" t="s">
        <v>83</v>
      </c>
      <c r="E16" s="207">
        <v>2521</v>
      </c>
      <c r="F16" s="207">
        <v>2175</v>
      </c>
      <c r="G16" s="208">
        <f>F16/E16-1</f>
        <v>-0.13724712415708051</v>
      </c>
      <c r="H16" s="209">
        <v>26167</v>
      </c>
      <c r="I16" s="209">
        <v>24783</v>
      </c>
      <c r="J16" s="204"/>
      <c r="K16" s="207">
        <v>4075</v>
      </c>
      <c r="L16" s="207">
        <v>3893</v>
      </c>
      <c r="M16" s="208">
        <f>L16/K16-1</f>
        <v>-4.4662576687116595E-2</v>
      </c>
      <c r="N16" s="207">
        <v>167</v>
      </c>
      <c r="O16" s="207">
        <v>153</v>
      </c>
      <c r="P16" s="210">
        <v>1</v>
      </c>
      <c r="Q16" s="204"/>
      <c r="R16" s="204"/>
      <c r="S16" s="204"/>
      <c r="T16">
        <f>SUM(F16+L16+O16)</f>
        <v>6221</v>
      </c>
    </row>
    <row r="17" spans="3:20" ht="22.5" customHeight="1" x14ac:dyDescent="0.25">
      <c r="C17" s="206" t="s">
        <v>2</v>
      </c>
      <c r="D17" s="211" t="s">
        <v>84</v>
      </c>
      <c r="E17" s="207"/>
      <c r="F17" s="207"/>
      <c r="G17" s="208"/>
      <c r="H17" s="204"/>
      <c r="I17" s="204"/>
      <c r="J17" s="204"/>
      <c r="K17" s="207"/>
      <c r="L17" s="207"/>
      <c r="M17" s="204"/>
      <c r="N17" s="207"/>
      <c r="O17" s="207"/>
      <c r="P17" s="204"/>
      <c r="Q17" s="204"/>
      <c r="R17" s="204"/>
      <c r="S17" s="204"/>
    </row>
    <row r="18" spans="3:20" ht="22.5" customHeight="1" x14ac:dyDescent="0.25">
      <c r="C18" s="206" t="s">
        <v>3</v>
      </c>
      <c r="D18" s="211" t="s">
        <v>85</v>
      </c>
      <c r="E18" s="207">
        <v>156</v>
      </c>
      <c r="F18" s="207">
        <v>167</v>
      </c>
      <c r="G18" s="208">
        <f t="shared" ref="G18:G33" si="0">F18/E18-1</f>
        <v>7.0512820512820484E-2</v>
      </c>
      <c r="H18" s="204"/>
      <c r="I18" s="204"/>
      <c r="J18" s="204"/>
      <c r="K18" s="207">
        <v>197</v>
      </c>
      <c r="L18" s="207">
        <v>247</v>
      </c>
      <c r="M18" s="208">
        <f>L18/K18-1</f>
        <v>0.25380710659898487</v>
      </c>
      <c r="N18" s="207"/>
      <c r="O18" s="207"/>
      <c r="P18" s="204"/>
      <c r="Q18" s="204"/>
      <c r="R18" s="204"/>
      <c r="S18" s="204"/>
      <c r="T18">
        <f>SUM(F18+L18)</f>
        <v>414</v>
      </c>
    </row>
    <row r="19" spans="3:20" ht="22.5" customHeight="1" x14ac:dyDescent="0.25">
      <c r="C19" s="206" t="s">
        <v>5</v>
      </c>
      <c r="D19" s="211" t="s">
        <v>86</v>
      </c>
      <c r="E19" s="207"/>
      <c r="F19" s="207"/>
      <c r="G19" s="208"/>
      <c r="H19" s="204"/>
      <c r="I19" s="204"/>
      <c r="J19" s="204"/>
      <c r="K19" s="207"/>
      <c r="L19" s="207"/>
      <c r="M19" s="204"/>
      <c r="N19" s="207"/>
      <c r="O19" s="207"/>
      <c r="P19" s="204"/>
      <c r="Q19" s="204"/>
      <c r="R19" s="204"/>
      <c r="S19" s="204"/>
    </row>
    <row r="20" spans="3:20" ht="22.5" customHeight="1" x14ac:dyDescent="0.25">
      <c r="C20" s="206" t="s">
        <v>6</v>
      </c>
      <c r="D20" s="211" t="s">
        <v>87</v>
      </c>
      <c r="E20" s="207"/>
      <c r="F20" s="207"/>
      <c r="G20" s="208"/>
      <c r="H20" s="204"/>
      <c r="I20" s="204"/>
      <c r="J20" s="204"/>
      <c r="K20" s="207"/>
      <c r="L20" s="207"/>
      <c r="M20" s="204"/>
      <c r="N20" s="207"/>
      <c r="O20" s="207"/>
      <c r="P20" s="204"/>
      <c r="Q20" s="204"/>
      <c r="R20" s="204"/>
      <c r="S20" s="204"/>
    </row>
    <row r="21" spans="3:20" ht="38.25" customHeight="1" x14ac:dyDescent="0.25">
      <c r="C21" s="206" t="s">
        <v>7</v>
      </c>
      <c r="D21" s="211" t="s">
        <v>88</v>
      </c>
      <c r="E21" s="207"/>
      <c r="F21" s="207"/>
      <c r="G21" s="208"/>
      <c r="H21" s="204"/>
      <c r="I21" s="204"/>
      <c r="J21" s="204"/>
      <c r="K21" s="207"/>
      <c r="L21" s="207"/>
      <c r="M21" s="204"/>
      <c r="N21" s="207"/>
      <c r="O21" s="207"/>
      <c r="P21" s="204"/>
      <c r="Q21" s="204"/>
      <c r="R21" s="204"/>
      <c r="S21" s="204"/>
    </row>
    <row r="22" spans="3:20" ht="22.5" customHeight="1" x14ac:dyDescent="0.25">
      <c r="C22" s="206" t="s">
        <v>99</v>
      </c>
      <c r="D22" s="211" t="s">
        <v>89</v>
      </c>
      <c r="E22" s="207"/>
      <c r="F22" s="207"/>
      <c r="G22" s="208"/>
      <c r="H22" s="204"/>
      <c r="I22" s="204"/>
      <c r="J22" s="204"/>
      <c r="K22" s="207"/>
      <c r="L22" s="207"/>
      <c r="M22" s="204"/>
      <c r="N22" s="207"/>
      <c r="O22" s="207"/>
      <c r="P22" s="204"/>
      <c r="Q22" s="204"/>
      <c r="R22" s="204"/>
      <c r="S22" s="204"/>
    </row>
    <row r="23" spans="3:20" ht="22.5" customHeight="1" x14ac:dyDescent="0.25">
      <c r="C23" s="206" t="s">
        <v>100</v>
      </c>
      <c r="D23" s="211" t="s">
        <v>90</v>
      </c>
      <c r="E23" s="207"/>
      <c r="F23" s="207"/>
      <c r="G23" s="208"/>
      <c r="H23" s="204"/>
      <c r="I23" s="204"/>
      <c r="J23" s="204"/>
      <c r="K23" s="207">
        <v>14</v>
      </c>
      <c r="L23" s="207">
        <v>17</v>
      </c>
      <c r="M23" s="204"/>
      <c r="N23" s="207"/>
      <c r="O23" s="207"/>
      <c r="P23" s="204"/>
      <c r="Q23" s="204"/>
      <c r="R23" s="204"/>
      <c r="S23" s="204"/>
    </row>
    <row r="24" spans="3:20" ht="38.25" customHeight="1" x14ac:dyDescent="0.25">
      <c r="C24" s="206" t="s">
        <v>8</v>
      </c>
      <c r="D24" s="211" t="s">
        <v>91</v>
      </c>
      <c r="E24" s="207"/>
      <c r="F24" s="207"/>
      <c r="G24" s="208"/>
      <c r="H24" s="204"/>
      <c r="I24" s="204"/>
      <c r="J24" s="204"/>
      <c r="K24" s="207"/>
      <c r="L24" s="207"/>
      <c r="M24" s="204"/>
      <c r="N24" s="207"/>
      <c r="O24" s="207"/>
      <c r="P24" s="204"/>
      <c r="Q24" s="204"/>
      <c r="R24" s="204"/>
      <c r="S24" s="204"/>
    </row>
    <row r="25" spans="3:20" ht="24" customHeight="1" x14ac:dyDescent="0.25">
      <c r="C25" s="206" t="s">
        <v>9</v>
      </c>
      <c r="D25" s="211" t="s">
        <v>92</v>
      </c>
      <c r="E25" s="207"/>
      <c r="F25" s="207"/>
      <c r="G25" s="208"/>
      <c r="H25" s="204"/>
      <c r="I25" s="204"/>
      <c r="J25" s="204"/>
      <c r="K25" s="207"/>
      <c r="L25" s="207"/>
      <c r="M25" s="204"/>
      <c r="N25" s="207"/>
      <c r="O25" s="207"/>
      <c r="P25" s="204"/>
      <c r="Q25" s="204"/>
      <c r="R25" s="204"/>
      <c r="S25" s="204"/>
    </row>
    <row r="26" spans="3:20" ht="24" customHeight="1" x14ac:dyDescent="0.25">
      <c r="C26" s="206" t="s">
        <v>101</v>
      </c>
      <c r="D26" s="211" t="s">
        <v>93</v>
      </c>
      <c r="E26" s="207"/>
      <c r="F26" s="207"/>
      <c r="G26" s="208"/>
      <c r="H26" s="204"/>
      <c r="I26" s="204"/>
      <c r="J26" s="204"/>
      <c r="K26" s="207"/>
      <c r="L26" s="207"/>
      <c r="M26" s="204"/>
      <c r="N26" s="207"/>
      <c r="O26" s="207"/>
      <c r="P26" s="204"/>
      <c r="Q26" s="204"/>
      <c r="R26" s="204"/>
      <c r="S26" s="204"/>
    </row>
    <row r="27" spans="3:20" ht="24" customHeight="1" x14ac:dyDescent="0.25">
      <c r="C27" s="206" t="s">
        <v>102</v>
      </c>
      <c r="D27" s="211" t="s">
        <v>85</v>
      </c>
      <c r="E27" s="207">
        <v>517</v>
      </c>
      <c r="F27" s="207">
        <v>456</v>
      </c>
      <c r="G27" s="208">
        <f t="shared" si="0"/>
        <v>-0.11798839458413923</v>
      </c>
      <c r="H27" s="204"/>
      <c r="I27" s="204"/>
      <c r="J27" s="204"/>
      <c r="K27" s="207">
        <v>674</v>
      </c>
      <c r="L27" s="207">
        <v>643</v>
      </c>
      <c r="M27" s="208">
        <f>L27/K27-1</f>
        <v>-4.5994065281899088E-2</v>
      </c>
      <c r="N27" s="207"/>
      <c r="O27" s="207"/>
      <c r="P27" s="204"/>
      <c r="Q27" s="204"/>
      <c r="R27" s="204"/>
      <c r="S27" s="204"/>
    </row>
    <row r="28" spans="3:20" ht="24" customHeight="1" x14ac:dyDescent="0.25">
      <c r="C28" s="206" t="s">
        <v>10</v>
      </c>
      <c r="D28" s="211" t="s">
        <v>86</v>
      </c>
      <c r="E28" s="207">
        <v>81</v>
      </c>
      <c r="F28" s="207">
        <v>63</v>
      </c>
      <c r="G28" s="208"/>
      <c r="H28" s="204"/>
      <c r="I28" s="204"/>
      <c r="J28" s="204"/>
      <c r="K28" s="207">
        <v>147</v>
      </c>
      <c r="L28" s="207">
        <v>167</v>
      </c>
      <c r="M28" s="208"/>
      <c r="N28" s="207"/>
      <c r="O28" s="207"/>
      <c r="P28" s="204"/>
      <c r="Q28" s="204"/>
      <c r="R28" s="204"/>
      <c r="S28" s="204"/>
    </row>
    <row r="29" spans="3:20" ht="24" customHeight="1" x14ac:dyDescent="0.25">
      <c r="C29" s="206" t="s">
        <v>11</v>
      </c>
      <c r="D29" s="211" t="s">
        <v>87</v>
      </c>
      <c r="E29" s="207">
        <v>19</v>
      </c>
      <c r="F29" s="207">
        <v>14</v>
      </c>
      <c r="G29" s="208">
        <f t="shared" si="0"/>
        <v>-0.26315789473684215</v>
      </c>
      <c r="H29" s="204"/>
      <c r="I29" s="204"/>
      <c r="J29" s="204"/>
      <c r="K29" s="207">
        <v>45</v>
      </c>
      <c r="L29" s="207">
        <v>39</v>
      </c>
      <c r="M29" s="208">
        <f>L29/K29-1</f>
        <v>-0.1333333333333333</v>
      </c>
      <c r="N29" s="207"/>
      <c r="O29" s="207"/>
      <c r="P29" s="204"/>
      <c r="Q29" s="204"/>
      <c r="R29" s="204"/>
      <c r="S29" s="204"/>
    </row>
    <row r="30" spans="3:20" ht="34.5" customHeight="1" x14ac:dyDescent="0.25">
      <c r="C30" s="206" t="s">
        <v>12</v>
      </c>
      <c r="D30" s="211" t="s">
        <v>94</v>
      </c>
      <c r="E30" s="207">
        <v>873</v>
      </c>
      <c r="F30" s="207">
        <v>746</v>
      </c>
      <c r="G30" s="208">
        <f t="shared" si="0"/>
        <v>-0.14547537227949603</v>
      </c>
      <c r="H30" s="204"/>
      <c r="I30" s="204"/>
      <c r="J30" s="204"/>
      <c r="K30" s="207">
        <v>1176</v>
      </c>
      <c r="L30" s="207">
        <v>1054</v>
      </c>
      <c r="M30" s="208">
        <f t="shared" ref="M30:M33" si="1">L30/K30-1</f>
        <v>-0.1037414965986394</v>
      </c>
      <c r="N30" s="207"/>
      <c r="O30" s="207"/>
      <c r="P30" s="204"/>
      <c r="Q30" s="204"/>
      <c r="R30" s="204"/>
      <c r="S30" s="204"/>
    </row>
    <row r="31" spans="3:20" ht="23.25" customHeight="1" x14ac:dyDescent="0.25">
      <c r="C31" s="206" t="s">
        <v>103</v>
      </c>
      <c r="D31" s="211" t="s">
        <v>168</v>
      </c>
      <c r="E31" s="207"/>
      <c r="F31" s="207"/>
      <c r="G31" s="208"/>
      <c r="H31" s="204"/>
      <c r="I31" s="204"/>
      <c r="J31" s="204"/>
      <c r="K31" s="207">
        <v>194</v>
      </c>
      <c r="L31" s="207">
        <v>172</v>
      </c>
      <c r="M31" s="208">
        <f t="shared" si="1"/>
        <v>-0.11340206185567014</v>
      </c>
      <c r="N31" s="207"/>
      <c r="O31" s="207"/>
      <c r="P31" s="204"/>
      <c r="Q31" s="204"/>
      <c r="R31" s="204"/>
      <c r="S31" s="204"/>
    </row>
    <row r="32" spans="3:20" ht="23.25" customHeight="1" x14ac:dyDescent="0.25">
      <c r="C32" s="206" t="s">
        <v>104</v>
      </c>
      <c r="D32" s="204" t="s">
        <v>95</v>
      </c>
      <c r="E32" s="207">
        <v>391</v>
      </c>
      <c r="F32" s="207">
        <v>307</v>
      </c>
      <c r="G32" s="208"/>
      <c r="H32" s="204"/>
      <c r="I32" s="204"/>
      <c r="J32" s="204"/>
      <c r="K32" s="207">
        <v>722</v>
      </c>
      <c r="L32" s="207">
        <v>683</v>
      </c>
      <c r="M32" s="208">
        <f t="shared" si="1"/>
        <v>-5.4016620498614998E-2</v>
      </c>
      <c r="N32" s="207">
        <v>167</v>
      </c>
      <c r="O32" s="207">
        <v>153</v>
      </c>
      <c r="P32" s="210">
        <v>1</v>
      </c>
      <c r="Q32" s="204"/>
      <c r="R32" s="204"/>
      <c r="S32" s="204"/>
      <c r="T32">
        <f>SUM(L32+O32)</f>
        <v>836</v>
      </c>
    </row>
    <row r="33" spans="3:20" ht="23.25" customHeight="1" x14ac:dyDescent="0.25">
      <c r="C33" s="206" t="s">
        <v>13</v>
      </c>
      <c r="D33" s="211" t="s">
        <v>60</v>
      </c>
      <c r="E33" s="207">
        <v>156</v>
      </c>
      <c r="F33" s="207">
        <v>167</v>
      </c>
      <c r="G33" s="208">
        <f t="shared" si="0"/>
        <v>7.0512820512820484E-2</v>
      </c>
      <c r="H33" s="204"/>
      <c r="I33" s="204"/>
      <c r="J33" s="204"/>
      <c r="K33" s="207">
        <v>197</v>
      </c>
      <c r="L33" s="207">
        <v>247</v>
      </c>
      <c r="M33" s="208">
        <f t="shared" si="1"/>
        <v>0.25380710659898487</v>
      </c>
      <c r="N33" s="207"/>
      <c r="O33" s="207"/>
      <c r="P33" s="204"/>
      <c r="Q33" s="204"/>
      <c r="R33" s="204"/>
      <c r="S33" s="204"/>
      <c r="T33">
        <f>SUM(F33+L33)</f>
        <v>414</v>
      </c>
    </row>
    <row r="34" spans="3:20" ht="35.25" customHeight="1" x14ac:dyDescent="0.25">
      <c r="C34" s="206" t="s">
        <v>14</v>
      </c>
      <c r="D34" s="211" t="s">
        <v>96</v>
      </c>
      <c r="E34" s="207"/>
      <c r="F34" s="207"/>
      <c r="G34" s="208"/>
      <c r="H34" s="204"/>
      <c r="I34" s="204"/>
      <c r="J34" s="204"/>
      <c r="K34" s="207"/>
      <c r="L34" s="207"/>
      <c r="M34" s="204"/>
      <c r="N34" s="207"/>
      <c r="O34" s="207"/>
      <c r="P34" s="204"/>
      <c r="Q34" s="204"/>
      <c r="R34" s="204"/>
      <c r="S34" s="204"/>
    </row>
    <row r="35" spans="3:20" ht="35.25" customHeight="1" x14ac:dyDescent="0.25">
      <c r="C35" s="206" t="s">
        <v>15</v>
      </c>
      <c r="D35" s="211" t="s">
        <v>97</v>
      </c>
      <c r="E35" s="207"/>
      <c r="F35" s="207"/>
      <c r="G35" s="208"/>
      <c r="H35" s="204"/>
      <c r="I35" s="204"/>
      <c r="J35" s="204"/>
      <c r="K35" s="207"/>
      <c r="L35" s="207"/>
      <c r="M35" s="204"/>
      <c r="N35" s="207"/>
      <c r="O35" s="207"/>
      <c r="P35" s="204"/>
      <c r="Q35" s="204"/>
      <c r="R35" s="204"/>
      <c r="S35" s="204"/>
    </row>
    <row r="36" spans="3:20" ht="19.5" customHeight="1" x14ac:dyDescent="0.25">
      <c r="C36" s="206" t="s">
        <v>4</v>
      </c>
      <c r="D36" s="211" t="s">
        <v>172</v>
      </c>
      <c r="E36" s="207">
        <v>328</v>
      </c>
      <c r="F36" s="207">
        <v>255</v>
      </c>
      <c r="G36" s="204"/>
      <c r="H36" s="204"/>
      <c r="I36" s="204"/>
      <c r="J36" s="204"/>
      <c r="K36" s="207">
        <v>709</v>
      </c>
      <c r="L36" s="207">
        <v>624</v>
      </c>
      <c r="M36" s="204"/>
      <c r="N36" s="207"/>
      <c r="O36" s="207"/>
      <c r="P36" s="204"/>
      <c r="Q36" s="204"/>
      <c r="R36" s="204"/>
      <c r="S36" s="204"/>
      <c r="T36">
        <f>SUM(F36+L36)</f>
        <v>879</v>
      </c>
    </row>
    <row r="37" spans="3:20" x14ac:dyDescent="0.25">
      <c r="C37" s="212"/>
    </row>
  </sheetData>
  <mergeCells count="9">
    <mergeCell ref="D3:R10"/>
    <mergeCell ref="C12:C13"/>
    <mergeCell ref="D12:D13"/>
    <mergeCell ref="E12:S12"/>
    <mergeCell ref="E13:G13"/>
    <mergeCell ref="H13:J13"/>
    <mergeCell ref="K13:M13"/>
    <mergeCell ref="N13:P13"/>
    <mergeCell ref="Q13:S13"/>
  </mergeCells>
  <pageMargins left="0.25" right="0.25" top="0.75" bottom="0.75" header="0.3" footer="0.3"/>
  <pageSetup paperSize="9"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L8"/>
  <sheetViews>
    <sheetView workbookViewId="0">
      <selection activeCell="J14" sqref="J14"/>
    </sheetView>
  </sheetViews>
  <sheetFormatPr defaultRowHeight="15" x14ac:dyDescent="0.25"/>
  <cols>
    <col min="3" max="3" width="15.5703125" customWidth="1"/>
    <col min="5" max="5" width="13.85546875" customWidth="1"/>
    <col min="6" max="6" width="18.85546875" customWidth="1"/>
    <col min="8" max="8" width="16.7109375" customWidth="1"/>
    <col min="9" max="9" width="23.5703125" customWidth="1"/>
    <col min="10" max="11" width="18" customWidth="1"/>
    <col min="12" max="12" width="22.42578125" customWidth="1"/>
  </cols>
  <sheetData>
    <row r="3" spans="2:12" x14ac:dyDescent="0.25">
      <c r="B3" s="149" t="s">
        <v>115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</row>
    <row r="6" spans="2:12" ht="73.5" customHeight="1" x14ac:dyDescent="0.25">
      <c r="B6" s="55" t="s">
        <v>1</v>
      </c>
      <c r="C6" s="55" t="s">
        <v>105</v>
      </c>
      <c r="D6" s="55" t="s">
        <v>106</v>
      </c>
      <c r="E6" s="55" t="s">
        <v>107</v>
      </c>
      <c r="F6" s="55" t="s">
        <v>108</v>
      </c>
      <c r="G6" s="55" t="s">
        <v>109</v>
      </c>
      <c r="H6" s="55" t="s">
        <v>110</v>
      </c>
      <c r="I6" s="55" t="s">
        <v>111</v>
      </c>
      <c r="J6" s="55" t="s">
        <v>112</v>
      </c>
      <c r="K6" s="55" t="s">
        <v>113</v>
      </c>
      <c r="L6" s="55" t="s">
        <v>114</v>
      </c>
    </row>
    <row r="7" spans="2:12" x14ac:dyDescent="0.25">
      <c r="B7" s="55">
        <v>1</v>
      </c>
      <c r="C7" s="55">
        <v>2</v>
      </c>
      <c r="D7" s="55">
        <v>3</v>
      </c>
      <c r="E7" s="55">
        <v>4</v>
      </c>
      <c r="F7" s="55">
        <v>5</v>
      </c>
      <c r="G7" s="55">
        <v>6</v>
      </c>
      <c r="H7" s="55">
        <v>7</v>
      </c>
      <c r="I7" s="55">
        <v>8</v>
      </c>
      <c r="J7" s="55">
        <v>9</v>
      </c>
      <c r="K7" s="55">
        <v>10</v>
      </c>
      <c r="L7" s="55">
        <v>11</v>
      </c>
    </row>
    <row r="8" spans="2:12" ht="180" x14ac:dyDescent="0.25">
      <c r="B8" s="55">
        <v>1</v>
      </c>
      <c r="C8" s="54">
        <v>1</v>
      </c>
      <c r="D8" s="54" t="s">
        <v>302</v>
      </c>
      <c r="E8" s="54" t="s">
        <v>303</v>
      </c>
      <c r="F8" s="54" t="s">
        <v>170</v>
      </c>
      <c r="G8" s="54" t="s">
        <v>169</v>
      </c>
      <c r="H8" s="54" t="s">
        <v>304</v>
      </c>
      <c r="I8" s="56">
        <v>2175</v>
      </c>
      <c r="J8" s="56">
        <v>13</v>
      </c>
      <c r="K8" s="56">
        <v>3</v>
      </c>
      <c r="L8" s="56">
        <v>2</v>
      </c>
    </row>
  </sheetData>
  <mergeCells count="1">
    <mergeCell ref="B3:L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N14"/>
  <sheetViews>
    <sheetView zoomScale="85" zoomScaleNormal="85" workbookViewId="0">
      <selection activeCell="H11" sqref="H11"/>
    </sheetView>
  </sheetViews>
  <sheetFormatPr defaultRowHeight="15" x14ac:dyDescent="0.25"/>
  <cols>
    <col min="3" max="3" width="36.85546875" customWidth="1"/>
    <col min="4" max="4" width="34" customWidth="1"/>
    <col min="5" max="5" width="17" customWidth="1"/>
  </cols>
  <sheetData>
    <row r="3" spans="1:14" ht="26.25" customHeight="1" x14ac:dyDescent="0.25">
      <c r="B3" s="149" t="s">
        <v>221</v>
      </c>
      <c r="C3" s="149"/>
      <c r="D3" s="149"/>
      <c r="E3" s="149"/>
      <c r="F3" s="58"/>
      <c r="G3" s="58"/>
      <c r="H3" s="58"/>
      <c r="I3" s="58"/>
      <c r="J3" s="58"/>
      <c r="K3" s="58"/>
      <c r="L3" s="58"/>
      <c r="M3" s="58"/>
      <c r="N3" s="58"/>
    </row>
    <row r="4" spans="1:14" ht="15.75" thickBot="1" x14ac:dyDescent="0.3"/>
    <row r="5" spans="1:14" ht="15.75" thickBot="1" x14ac:dyDescent="0.3">
      <c r="B5" s="59" t="s">
        <v>1</v>
      </c>
      <c r="C5" s="60" t="s">
        <v>116</v>
      </c>
      <c r="D5" s="60" t="s">
        <v>117</v>
      </c>
      <c r="E5" s="61"/>
    </row>
    <row r="6" spans="1:14" ht="73.5" customHeight="1" x14ac:dyDescent="0.25">
      <c r="A6" t="s">
        <v>129</v>
      </c>
      <c r="B6" s="150">
        <v>1</v>
      </c>
      <c r="C6" s="62" t="s">
        <v>118</v>
      </c>
      <c r="D6" s="150" t="s">
        <v>121</v>
      </c>
      <c r="E6" s="153" t="s">
        <v>171</v>
      </c>
    </row>
    <row r="7" spans="1:14" ht="73.5" customHeight="1" x14ac:dyDescent="0.25">
      <c r="B7" s="151"/>
      <c r="C7" s="63" t="s">
        <v>119</v>
      </c>
      <c r="D7" s="151"/>
      <c r="E7" s="154"/>
    </row>
    <row r="8" spans="1:14" ht="73.5" customHeight="1" thickBot="1" x14ac:dyDescent="0.3">
      <c r="B8" s="152"/>
      <c r="C8" s="64" t="s">
        <v>120</v>
      </c>
      <c r="D8" s="152"/>
      <c r="E8" s="155"/>
    </row>
    <row r="9" spans="1:14" ht="73.5" customHeight="1" thickBot="1" x14ac:dyDescent="0.3">
      <c r="B9" s="65">
        <v>2</v>
      </c>
      <c r="C9" s="66" t="s">
        <v>122</v>
      </c>
      <c r="D9" s="67" t="s">
        <v>123</v>
      </c>
      <c r="E9" s="57">
        <v>24783</v>
      </c>
    </row>
    <row r="10" spans="1:14" ht="73.5" customHeight="1" thickBot="1" x14ac:dyDescent="0.3">
      <c r="B10" s="68">
        <v>43467</v>
      </c>
      <c r="C10" s="66" t="s">
        <v>124</v>
      </c>
      <c r="D10" s="67" t="s">
        <v>123</v>
      </c>
      <c r="E10" s="57">
        <v>21137</v>
      </c>
    </row>
    <row r="11" spans="1:14" ht="73.5" customHeight="1" thickBot="1" x14ac:dyDescent="0.3">
      <c r="B11" s="68">
        <v>43498</v>
      </c>
      <c r="C11" s="66" t="s">
        <v>125</v>
      </c>
      <c r="D11" s="67" t="s">
        <v>123</v>
      </c>
      <c r="E11" s="57"/>
    </row>
    <row r="12" spans="1:14" ht="73.5" customHeight="1" thickBot="1" x14ac:dyDescent="0.3">
      <c r="B12" s="65">
        <v>3</v>
      </c>
      <c r="C12" s="66" t="s">
        <v>126</v>
      </c>
      <c r="D12" s="67" t="s">
        <v>127</v>
      </c>
      <c r="E12" s="57">
        <v>1</v>
      </c>
    </row>
    <row r="13" spans="1:14" ht="73.5" customHeight="1" thickBot="1" x14ac:dyDescent="0.3">
      <c r="B13" s="65">
        <v>4</v>
      </c>
      <c r="C13" s="66" t="s">
        <v>128</v>
      </c>
      <c r="D13" s="67" t="s">
        <v>127</v>
      </c>
      <c r="E13" s="57">
        <v>8</v>
      </c>
    </row>
    <row r="14" spans="1:14" x14ac:dyDescent="0.25">
      <c r="E14" s="34"/>
    </row>
  </sheetData>
  <mergeCells count="4">
    <mergeCell ref="B6:B8"/>
    <mergeCell ref="D6:D8"/>
    <mergeCell ref="E6:E8"/>
    <mergeCell ref="B3:E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3:M8"/>
  <sheetViews>
    <sheetView workbookViewId="0">
      <selection activeCell="E8" sqref="E8"/>
    </sheetView>
  </sheetViews>
  <sheetFormatPr defaultRowHeight="15" x14ac:dyDescent="0.25"/>
  <cols>
    <col min="3" max="3" width="57.7109375" customWidth="1"/>
    <col min="4" max="4" width="15.140625" customWidth="1"/>
    <col min="5" max="5" width="26.5703125" customWidth="1"/>
  </cols>
  <sheetData>
    <row r="3" spans="2:13" ht="87.75" customHeight="1" x14ac:dyDescent="0.25">
      <c r="B3" s="113" t="s">
        <v>130</v>
      </c>
      <c r="C3" s="113"/>
      <c r="D3" s="113"/>
      <c r="E3" s="69"/>
      <c r="F3" s="69"/>
      <c r="G3" s="69"/>
      <c r="H3" s="69"/>
      <c r="I3" s="69"/>
      <c r="J3" s="69"/>
      <c r="K3" s="69"/>
      <c r="L3" s="69"/>
      <c r="M3" s="69"/>
    </row>
    <row r="5" spans="2:13" x14ac:dyDescent="0.25">
      <c r="D5" s="17" t="s">
        <v>134</v>
      </c>
    </row>
    <row r="6" spans="2:13" ht="45" customHeight="1" x14ac:dyDescent="0.25">
      <c r="B6" s="2">
        <v>1</v>
      </c>
      <c r="C6" s="16" t="s">
        <v>131</v>
      </c>
      <c r="D6" s="35"/>
    </row>
    <row r="7" spans="2:13" ht="33" customHeight="1" x14ac:dyDescent="0.25">
      <c r="B7" s="1" t="s">
        <v>3</v>
      </c>
      <c r="C7" s="16" t="s">
        <v>132</v>
      </c>
      <c r="D7" s="35">
        <v>17</v>
      </c>
    </row>
    <row r="8" spans="2:13" ht="63" customHeight="1" x14ac:dyDescent="0.25">
      <c r="B8" s="1" t="s">
        <v>5</v>
      </c>
      <c r="C8" s="16" t="s">
        <v>133</v>
      </c>
      <c r="D8" s="35">
        <v>1143</v>
      </c>
      <c r="E8" s="5" t="str">
        <f>'[1]Прил 7 4.1 Колич-во обращений'!$D$20</f>
        <v>качество обслуживания</v>
      </c>
    </row>
  </sheetData>
  <mergeCells count="1">
    <mergeCell ref="B3:D3"/>
  </mergeCells>
  <hyperlinks>
    <hyperlink ref="E8" location="'Прил 7 4.1 Колич-во обращений'!D22" display="'Прил 7 4.1 Колич-во обращений'!D22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5:V7"/>
  <sheetViews>
    <sheetView topLeftCell="B1" workbookViewId="0">
      <selection activeCell="H18" sqref="H18"/>
    </sheetView>
  </sheetViews>
  <sheetFormatPr defaultRowHeight="15" x14ac:dyDescent="0.25"/>
  <sheetData>
    <row r="5" spans="3:22" x14ac:dyDescent="0.25">
      <c r="C5" t="s">
        <v>135</v>
      </c>
    </row>
    <row r="7" spans="3:22" ht="30" customHeight="1" x14ac:dyDescent="0.25">
      <c r="C7" s="156" t="s">
        <v>222</v>
      </c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</row>
  </sheetData>
  <mergeCells count="1">
    <mergeCell ref="C7:V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C3:N27"/>
  <sheetViews>
    <sheetView workbookViewId="0">
      <selection activeCell="D25" sqref="D25:N25"/>
    </sheetView>
  </sheetViews>
  <sheetFormatPr defaultRowHeight="15" x14ac:dyDescent="0.25"/>
  <sheetData>
    <row r="3" spans="3:14" ht="15" customHeight="1" x14ac:dyDescent="0.25">
      <c r="C3" s="132" t="s">
        <v>136</v>
      </c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3:14" x14ac:dyDescent="0.25"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3:14" x14ac:dyDescent="0.25"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</row>
    <row r="6" spans="3:14" x14ac:dyDescent="0.25"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</row>
    <row r="7" spans="3:14" x14ac:dyDescent="0.25"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</row>
    <row r="8" spans="3:14" x14ac:dyDescent="0.25"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</row>
    <row r="9" spans="3:14" x14ac:dyDescent="0.25"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</row>
    <row r="10" spans="3:14" x14ac:dyDescent="0.25"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</row>
    <row r="11" spans="3:14" x14ac:dyDescent="0.25"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</row>
    <row r="12" spans="3:14" x14ac:dyDescent="0.25"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</row>
    <row r="13" spans="3:14" x14ac:dyDescent="0.25"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</row>
    <row r="14" spans="3:14" x14ac:dyDescent="0.25"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</row>
    <row r="15" spans="3:14" x14ac:dyDescent="0.25"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</row>
    <row r="16" spans="3:14" x14ac:dyDescent="0.25"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  <row r="17" spans="3:14" x14ac:dyDescent="0.25"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</row>
    <row r="18" spans="3:14" x14ac:dyDescent="0.25"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</row>
    <row r="19" spans="3:14" x14ac:dyDescent="0.25"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</row>
    <row r="20" spans="3:14" x14ac:dyDescent="0.25"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</row>
    <row r="21" spans="3:14" x14ac:dyDescent="0.25"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</row>
    <row r="22" spans="3:14" ht="28.5" customHeight="1" x14ac:dyDescent="0.25"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</row>
    <row r="23" spans="3:14" ht="15.75" thickBot="1" x14ac:dyDescent="0.3"/>
    <row r="24" spans="3:14" ht="15.75" thickBot="1" x14ac:dyDescent="0.3">
      <c r="C24" s="7" t="s">
        <v>175</v>
      </c>
      <c r="D24" s="157" t="s">
        <v>176</v>
      </c>
      <c r="E24" s="157"/>
      <c r="F24" s="157"/>
      <c r="G24" s="157"/>
      <c r="H24" s="157"/>
      <c r="I24" s="157"/>
      <c r="J24" s="157"/>
      <c r="K24" s="157"/>
      <c r="L24" s="157"/>
      <c r="M24" s="157"/>
      <c r="N24" s="157"/>
    </row>
    <row r="25" spans="3:14" ht="36.75" customHeight="1" thickBot="1" x14ac:dyDescent="0.3">
      <c r="C25" s="8">
        <v>1</v>
      </c>
      <c r="D25" s="158" t="s">
        <v>209</v>
      </c>
      <c r="E25" s="158"/>
      <c r="F25" s="158"/>
      <c r="G25" s="158"/>
      <c r="H25" s="158"/>
      <c r="I25" s="158"/>
      <c r="J25" s="158"/>
      <c r="K25" s="158"/>
      <c r="L25" s="158"/>
      <c r="M25" s="158"/>
      <c r="N25" s="158"/>
    </row>
    <row r="26" spans="3:14" ht="36.75" customHeight="1" thickBot="1" x14ac:dyDescent="0.3">
      <c r="C26" s="8">
        <v>2</v>
      </c>
      <c r="D26" s="159" t="s">
        <v>177</v>
      </c>
      <c r="E26" s="160"/>
      <c r="F26" s="160"/>
      <c r="G26" s="160"/>
      <c r="H26" s="160"/>
      <c r="I26" s="160"/>
      <c r="J26" s="160"/>
      <c r="K26" s="160"/>
      <c r="L26" s="160"/>
      <c r="M26" s="160"/>
      <c r="N26" s="161"/>
    </row>
    <row r="27" spans="3:14" ht="49.5" customHeight="1" thickBot="1" x14ac:dyDescent="0.3">
      <c r="C27" s="8">
        <v>3</v>
      </c>
      <c r="D27" s="159" t="s">
        <v>178</v>
      </c>
      <c r="E27" s="160"/>
      <c r="F27" s="160"/>
      <c r="G27" s="160"/>
      <c r="H27" s="160"/>
      <c r="I27" s="160"/>
      <c r="J27" s="160"/>
      <c r="K27" s="160"/>
      <c r="L27" s="160"/>
      <c r="M27" s="160"/>
      <c r="N27" s="161"/>
    </row>
  </sheetData>
  <mergeCells count="5">
    <mergeCell ref="C3:N22"/>
    <mergeCell ref="D24:N24"/>
    <mergeCell ref="D25:N25"/>
    <mergeCell ref="D26:N26"/>
    <mergeCell ref="D27:N2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C3:O27"/>
  <sheetViews>
    <sheetView workbookViewId="0">
      <selection activeCell="T40" sqref="T40"/>
    </sheetView>
  </sheetViews>
  <sheetFormatPr defaultRowHeight="15" x14ac:dyDescent="0.25"/>
  <sheetData>
    <row r="3" spans="3:15" ht="9.75" customHeight="1" x14ac:dyDescent="0.25">
      <c r="C3" s="134" t="s">
        <v>137</v>
      </c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3:15" ht="9.75" customHeight="1" x14ac:dyDescent="0.25"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</row>
    <row r="5" spans="3:15" ht="9.75" customHeight="1" x14ac:dyDescent="0.25"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</row>
    <row r="6" spans="3:15" ht="9.75" customHeight="1" x14ac:dyDescent="0.25"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</row>
    <row r="7" spans="3:15" ht="9.75" customHeight="1" x14ac:dyDescent="0.25"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</row>
    <row r="8" spans="3:15" ht="9.75" customHeight="1" x14ac:dyDescent="0.25"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</row>
    <row r="9" spans="3:15" ht="9.75" customHeight="1" x14ac:dyDescent="0.25"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</row>
    <row r="10" spans="3:15" ht="9.75" customHeight="1" x14ac:dyDescent="0.25"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</row>
    <row r="11" spans="3:15" ht="15.75" thickBot="1" x14ac:dyDescent="0.3"/>
    <row r="12" spans="3:15" ht="15.75" thickBot="1" x14ac:dyDescent="0.3">
      <c r="C12" s="7" t="s">
        <v>175</v>
      </c>
      <c r="D12" s="162" t="s">
        <v>179</v>
      </c>
      <c r="E12" s="163"/>
      <c r="F12" s="163"/>
      <c r="G12" s="163"/>
      <c r="H12" s="163"/>
      <c r="I12" s="163"/>
      <c r="J12" s="163"/>
      <c r="K12" s="163"/>
      <c r="L12" s="164"/>
      <c r="M12" s="162" t="s">
        <v>180</v>
      </c>
      <c r="N12" s="163"/>
      <c r="O12" s="164"/>
    </row>
    <row r="13" spans="3:15" ht="15.75" thickBot="1" x14ac:dyDescent="0.3">
      <c r="C13" s="8">
        <v>1</v>
      </c>
      <c r="D13" s="165" t="s">
        <v>181</v>
      </c>
      <c r="E13" s="166"/>
      <c r="F13" s="166"/>
      <c r="G13" s="166"/>
      <c r="H13" s="166"/>
      <c r="I13" s="166"/>
      <c r="J13" s="166"/>
      <c r="K13" s="166"/>
      <c r="L13" s="167"/>
      <c r="M13" s="168"/>
      <c r="N13" s="169"/>
      <c r="O13" s="170"/>
    </row>
    <row r="14" spans="3:15" ht="15.75" thickBot="1" x14ac:dyDescent="0.3">
      <c r="C14" s="9" t="s">
        <v>3</v>
      </c>
      <c r="D14" s="171" t="s">
        <v>182</v>
      </c>
      <c r="E14" s="172"/>
      <c r="F14" s="172"/>
      <c r="G14" s="172"/>
      <c r="H14" s="172"/>
      <c r="I14" s="172"/>
      <c r="J14" s="172"/>
      <c r="K14" s="172"/>
      <c r="L14" s="173"/>
      <c r="M14" s="168" t="s">
        <v>183</v>
      </c>
      <c r="N14" s="169"/>
      <c r="O14" s="170"/>
    </row>
    <row r="15" spans="3:15" ht="15.75" thickBot="1" x14ac:dyDescent="0.3">
      <c r="C15" s="9" t="s">
        <v>5</v>
      </c>
      <c r="D15" s="171" t="s">
        <v>184</v>
      </c>
      <c r="E15" s="172"/>
      <c r="F15" s="172"/>
      <c r="G15" s="172"/>
      <c r="H15" s="172"/>
      <c r="I15" s="172"/>
      <c r="J15" s="172"/>
      <c r="K15" s="172"/>
      <c r="L15" s="173"/>
      <c r="M15" s="168" t="s">
        <v>183</v>
      </c>
      <c r="N15" s="169"/>
      <c r="O15" s="170"/>
    </row>
    <row r="16" spans="3:15" ht="15.75" thickBot="1" x14ac:dyDescent="0.3">
      <c r="C16" s="9" t="s">
        <v>6</v>
      </c>
      <c r="D16" s="171" t="s">
        <v>185</v>
      </c>
      <c r="E16" s="172"/>
      <c r="F16" s="172"/>
      <c r="G16" s="172"/>
      <c r="H16" s="172"/>
      <c r="I16" s="172"/>
      <c r="J16" s="172"/>
      <c r="K16" s="172"/>
      <c r="L16" s="173"/>
      <c r="M16" s="168" t="s">
        <v>183</v>
      </c>
      <c r="N16" s="169"/>
      <c r="O16" s="170"/>
    </row>
    <row r="17" spans="3:15" ht="15.75" thickBot="1" x14ac:dyDescent="0.3">
      <c r="C17" s="9" t="s">
        <v>186</v>
      </c>
      <c r="D17" s="165" t="s">
        <v>187</v>
      </c>
      <c r="E17" s="166"/>
      <c r="F17" s="166"/>
      <c r="G17" s="166"/>
      <c r="H17" s="166"/>
      <c r="I17" s="166"/>
      <c r="J17" s="166"/>
      <c r="K17" s="166"/>
      <c r="L17" s="167"/>
      <c r="M17" s="168"/>
      <c r="N17" s="169"/>
      <c r="O17" s="170"/>
    </row>
    <row r="18" spans="3:15" ht="15.75" thickBot="1" x14ac:dyDescent="0.3">
      <c r="C18" s="9" t="s">
        <v>9</v>
      </c>
      <c r="D18" s="171" t="s">
        <v>188</v>
      </c>
      <c r="E18" s="172"/>
      <c r="F18" s="172"/>
      <c r="G18" s="172"/>
      <c r="H18" s="172"/>
      <c r="I18" s="172"/>
      <c r="J18" s="172"/>
      <c r="K18" s="172"/>
      <c r="L18" s="173"/>
      <c r="M18" s="168" t="s">
        <v>183</v>
      </c>
      <c r="N18" s="169"/>
      <c r="O18" s="170"/>
    </row>
    <row r="19" spans="3:15" ht="15.75" thickBot="1" x14ac:dyDescent="0.3">
      <c r="C19" s="9" t="s">
        <v>10</v>
      </c>
      <c r="D19" s="174" t="s">
        <v>189</v>
      </c>
      <c r="E19" s="175"/>
      <c r="F19" s="175"/>
      <c r="G19" s="175"/>
      <c r="H19" s="175"/>
      <c r="I19" s="175"/>
      <c r="J19" s="175"/>
      <c r="K19" s="175"/>
      <c r="L19" s="176"/>
      <c r="M19" s="168" t="s">
        <v>183</v>
      </c>
      <c r="N19" s="169"/>
      <c r="O19" s="170"/>
    </row>
    <row r="20" spans="3:15" ht="15.75" thickBot="1" x14ac:dyDescent="0.3">
      <c r="C20" s="9" t="s">
        <v>11</v>
      </c>
      <c r="D20" s="171" t="s">
        <v>190</v>
      </c>
      <c r="E20" s="172"/>
      <c r="F20" s="172"/>
      <c r="G20" s="172"/>
      <c r="H20" s="172"/>
      <c r="I20" s="172"/>
      <c r="J20" s="172"/>
      <c r="K20" s="172"/>
      <c r="L20" s="173"/>
      <c r="M20" s="168" t="s">
        <v>183</v>
      </c>
      <c r="N20" s="169"/>
      <c r="O20" s="170"/>
    </row>
    <row r="21" spans="3:15" ht="15.75" thickBot="1" x14ac:dyDescent="0.3">
      <c r="C21" s="9" t="s">
        <v>191</v>
      </c>
      <c r="D21" s="165" t="s">
        <v>192</v>
      </c>
      <c r="E21" s="166"/>
      <c r="F21" s="166"/>
      <c r="G21" s="166"/>
      <c r="H21" s="166"/>
      <c r="I21" s="166"/>
      <c r="J21" s="166"/>
      <c r="K21" s="166"/>
      <c r="L21" s="167"/>
      <c r="M21" s="168"/>
      <c r="N21" s="169"/>
      <c r="O21" s="170"/>
    </row>
    <row r="22" spans="3:15" ht="15.75" thickBot="1" x14ac:dyDescent="0.3">
      <c r="C22" s="9" t="s">
        <v>14</v>
      </c>
      <c r="D22" s="171" t="s">
        <v>193</v>
      </c>
      <c r="E22" s="172"/>
      <c r="F22" s="172"/>
      <c r="G22" s="172"/>
      <c r="H22" s="172"/>
      <c r="I22" s="172"/>
      <c r="J22" s="172"/>
      <c r="K22" s="172"/>
      <c r="L22" s="173"/>
      <c r="M22" s="168" t="s">
        <v>183</v>
      </c>
      <c r="N22" s="169"/>
      <c r="O22" s="170"/>
    </row>
    <row r="23" spans="3:15" ht="15.75" thickBot="1" x14ac:dyDescent="0.3">
      <c r="C23" s="9" t="s">
        <v>15</v>
      </c>
      <c r="D23" s="171" t="s">
        <v>194</v>
      </c>
      <c r="E23" s="172"/>
      <c r="F23" s="172"/>
      <c r="G23" s="172"/>
      <c r="H23" s="172"/>
      <c r="I23" s="172"/>
      <c r="J23" s="172"/>
      <c r="K23" s="172"/>
      <c r="L23" s="173"/>
      <c r="M23" s="168" t="s">
        <v>183</v>
      </c>
      <c r="N23" s="169"/>
      <c r="O23" s="170"/>
    </row>
    <row r="24" spans="3:15" ht="15.75" thickBot="1" x14ac:dyDescent="0.3">
      <c r="C24" s="9" t="s">
        <v>4</v>
      </c>
      <c r="D24" s="171" t="s">
        <v>195</v>
      </c>
      <c r="E24" s="172"/>
      <c r="F24" s="172"/>
      <c r="G24" s="172"/>
      <c r="H24" s="172"/>
      <c r="I24" s="172"/>
      <c r="J24" s="172"/>
      <c r="K24" s="172"/>
      <c r="L24" s="173"/>
      <c r="M24" s="168" t="s">
        <v>183</v>
      </c>
      <c r="N24" s="169"/>
      <c r="O24" s="170"/>
    </row>
    <row r="25" spans="3:15" ht="15.75" thickBot="1" x14ac:dyDescent="0.3">
      <c r="C25" s="9" t="s">
        <v>196</v>
      </c>
      <c r="D25" s="165" t="s">
        <v>197</v>
      </c>
      <c r="E25" s="172"/>
      <c r="F25" s="172"/>
      <c r="G25" s="172"/>
      <c r="H25" s="172"/>
      <c r="I25" s="172"/>
      <c r="J25" s="172"/>
      <c r="K25" s="172"/>
      <c r="L25" s="173"/>
      <c r="M25" s="168"/>
      <c r="N25" s="169"/>
      <c r="O25" s="170"/>
    </row>
    <row r="26" spans="3:15" ht="15.75" thickBot="1" x14ac:dyDescent="0.3">
      <c r="C26" s="9" t="s">
        <v>16</v>
      </c>
      <c r="D26" s="171" t="s">
        <v>198</v>
      </c>
      <c r="E26" s="172"/>
      <c r="F26" s="172"/>
      <c r="G26" s="172"/>
      <c r="H26" s="172"/>
      <c r="I26" s="172"/>
      <c r="J26" s="172"/>
      <c r="K26" s="172"/>
      <c r="L26" s="173"/>
      <c r="M26" s="168" t="s">
        <v>183</v>
      </c>
      <c r="N26" s="169"/>
      <c r="O26" s="170"/>
    </row>
    <row r="27" spans="3:15" ht="15.75" thickBot="1" x14ac:dyDescent="0.3">
      <c r="C27" s="9" t="s">
        <v>17</v>
      </c>
      <c r="D27" s="177" t="s">
        <v>199</v>
      </c>
      <c r="E27" s="177"/>
      <c r="F27" s="177"/>
      <c r="G27" s="177"/>
      <c r="H27" s="177"/>
      <c r="I27" s="177"/>
      <c r="J27" s="177"/>
      <c r="K27" s="177"/>
      <c r="L27" s="177"/>
      <c r="M27" s="178" t="s">
        <v>183</v>
      </c>
      <c r="N27" s="178"/>
      <c r="O27" s="178"/>
    </row>
  </sheetData>
  <mergeCells count="33">
    <mergeCell ref="D26:L26"/>
    <mergeCell ref="M26:O26"/>
    <mergeCell ref="D27:L27"/>
    <mergeCell ref="M27:O27"/>
    <mergeCell ref="D23:L23"/>
    <mergeCell ref="M23:O23"/>
    <mergeCell ref="D24:L24"/>
    <mergeCell ref="M24:O24"/>
    <mergeCell ref="D25:L25"/>
    <mergeCell ref="M25:O25"/>
    <mergeCell ref="D20:L20"/>
    <mergeCell ref="M20:O20"/>
    <mergeCell ref="D21:L21"/>
    <mergeCell ref="M21:O21"/>
    <mergeCell ref="D22:L22"/>
    <mergeCell ref="M22:O22"/>
    <mergeCell ref="D17:L17"/>
    <mergeCell ref="M17:O17"/>
    <mergeCell ref="D18:L18"/>
    <mergeCell ref="M18:O18"/>
    <mergeCell ref="D19:L19"/>
    <mergeCell ref="M19:O19"/>
    <mergeCell ref="D14:L14"/>
    <mergeCell ref="M14:O14"/>
    <mergeCell ref="D15:L15"/>
    <mergeCell ref="M15:O15"/>
    <mergeCell ref="D16:L16"/>
    <mergeCell ref="M16:O16"/>
    <mergeCell ref="C3:O10"/>
    <mergeCell ref="D12:L12"/>
    <mergeCell ref="M12:O12"/>
    <mergeCell ref="D13:L13"/>
    <mergeCell ref="M13:O1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C3:N19"/>
  <sheetViews>
    <sheetView workbookViewId="0">
      <selection activeCell="J26" sqref="J26"/>
    </sheetView>
  </sheetViews>
  <sheetFormatPr defaultRowHeight="15" x14ac:dyDescent="0.25"/>
  <sheetData>
    <row r="3" spans="3:14" ht="10.5" customHeight="1" x14ac:dyDescent="0.25">
      <c r="C3" s="132" t="s">
        <v>138</v>
      </c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3:14" ht="10.5" customHeight="1" x14ac:dyDescent="0.25"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3:14" ht="10.5" customHeight="1" x14ac:dyDescent="0.25"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</row>
    <row r="6" spans="3:14" ht="10.5" customHeight="1" x14ac:dyDescent="0.25"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</row>
    <row r="7" spans="3:14" ht="10.5" customHeight="1" x14ac:dyDescent="0.25"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</row>
    <row r="8" spans="3:14" ht="10.5" customHeight="1" x14ac:dyDescent="0.25"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</row>
    <row r="9" spans="3:14" ht="10.5" customHeight="1" x14ac:dyDescent="0.25"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</row>
    <row r="10" spans="3:14" ht="10.5" customHeight="1" x14ac:dyDescent="0.25"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</row>
    <row r="11" spans="3:14" ht="15.75" thickBot="1" x14ac:dyDescent="0.3"/>
    <row r="12" spans="3:14" ht="15.75" thickBot="1" x14ac:dyDescent="0.3">
      <c r="C12" s="7" t="s">
        <v>200</v>
      </c>
      <c r="D12" s="162" t="s">
        <v>201</v>
      </c>
      <c r="E12" s="163"/>
      <c r="F12" s="163"/>
      <c r="G12" s="163"/>
      <c r="H12" s="163"/>
      <c r="I12" s="163"/>
      <c r="J12" s="163"/>
      <c r="K12" s="163"/>
      <c r="L12" s="163"/>
      <c r="M12" s="163"/>
      <c r="N12" s="164"/>
    </row>
    <row r="13" spans="3:14" ht="15.75" thickBot="1" x14ac:dyDescent="0.3">
      <c r="C13" s="6">
        <v>1</v>
      </c>
      <c r="D13" s="179" t="s">
        <v>202</v>
      </c>
      <c r="E13" s="180"/>
      <c r="F13" s="180"/>
      <c r="G13" s="180"/>
      <c r="H13" s="180"/>
      <c r="I13" s="180"/>
      <c r="J13" s="180"/>
      <c r="K13" s="180"/>
      <c r="L13" s="180"/>
      <c r="M13" s="180"/>
      <c r="N13" s="181"/>
    </row>
    <row r="14" spans="3:14" ht="15.75" thickBot="1" x14ac:dyDescent="0.3">
      <c r="C14" s="6">
        <v>2</v>
      </c>
      <c r="D14" s="179" t="s">
        <v>203</v>
      </c>
      <c r="E14" s="180"/>
      <c r="F14" s="180"/>
      <c r="G14" s="180"/>
      <c r="H14" s="180"/>
      <c r="I14" s="180"/>
      <c r="J14" s="180"/>
      <c r="K14" s="180"/>
      <c r="L14" s="180"/>
      <c r="M14" s="180"/>
      <c r="N14" s="181"/>
    </row>
    <row r="15" spans="3:14" ht="15.75" thickBot="1" x14ac:dyDescent="0.3">
      <c r="C15" s="6">
        <v>3</v>
      </c>
      <c r="D15" s="179" t="s">
        <v>204</v>
      </c>
      <c r="E15" s="180"/>
      <c r="F15" s="180"/>
      <c r="G15" s="180"/>
      <c r="H15" s="180"/>
      <c r="I15" s="180"/>
      <c r="J15" s="180"/>
      <c r="K15" s="180"/>
      <c r="L15" s="180"/>
      <c r="M15" s="180"/>
      <c r="N15" s="181"/>
    </row>
    <row r="16" spans="3:14" ht="15.75" thickBot="1" x14ac:dyDescent="0.3">
      <c r="C16" s="6">
        <v>4</v>
      </c>
      <c r="D16" s="179" t="s">
        <v>205</v>
      </c>
      <c r="E16" s="180"/>
      <c r="F16" s="180"/>
      <c r="G16" s="180"/>
      <c r="H16" s="180"/>
      <c r="I16" s="180"/>
      <c r="J16" s="180"/>
      <c r="K16" s="180"/>
      <c r="L16" s="180"/>
      <c r="M16" s="180"/>
      <c r="N16" s="181"/>
    </row>
    <row r="17" spans="3:14" ht="15.75" thickBot="1" x14ac:dyDescent="0.3">
      <c r="C17" s="6">
        <v>5</v>
      </c>
      <c r="D17" s="179" t="s">
        <v>206</v>
      </c>
      <c r="E17" s="180"/>
      <c r="F17" s="180"/>
      <c r="G17" s="180"/>
      <c r="H17" s="180"/>
      <c r="I17" s="180"/>
      <c r="J17" s="180"/>
      <c r="K17" s="180"/>
      <c r="L17" s="180"/>
      <c r="M17" s="180"/>
      <c r="N17" s="181"/>
    </row>
    <row r="18" spans="3:14" ht="15.75" thickBot="1" x14ac:dyDescent="0.3">
      <c r="C18" s="6">
        <v>6</v>
      </c>
      <c r="D18" s="179" t="s">
        <v>207</v>
      </c>
      <c r="E18" s="180"/>
      <c r="F18" s="180"/>
      <c r="G18" s="180"/>
      <c r="H18" s="180"/>
      <c r="I18" s="180"/>
      <c r="J18" s="180"/>
      <c r="K18" s="180"/>
      <c r="L18" s="180"/>
      <c r="M18" s="180"/>
      <c r="N18" s="181"/>
    </row>
    <row r="19" spans="3:14" ht="15.75" thickBot="1" x14ac:dyDescent="0.3">
      <c r="C19" s="6">
        <v>7</v>
      </c>
      <c r="D19" s="182" t="s">
        <v>208</v>
      </c>
      <c r="E19" s="182"/>
      <c r="F19" s="182"/>
      <c r="G19" s="182"/>
      <c r="H19" s="182"/>
      <c r="I19" s="182"/>
      <c r="J19" s="182"/>
      <c r="K19" s="182"/>
      <c r="L19" s="182"/>
      <c r="M19" s="182"/>
      <c r="N19" s="182"/>
    </row>
  </sheetData>
  <mergeCells count="9">
    <mergeCell ref="D16:N16"/>
    <mergeCell ref="D17:N17"/>
    <mergeCell ref="D18:N18"/>
    <mergeCell ref="D19:N19"/>
    <mergeCell ref="C3:N10"/>
    <mergeCell ref="D12:N12"/>
    <mergeCell ref="D13:N13"/>
    <mergeCell ref="D14:N14"/>
    <mergeCell ref="D15:N1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86764-5719-4D91-AA92-A480F6ED5280}">
  <dimension ref="B3:AF34"/>
  <sheetViews>
    <sheetView zoomScale="85" zoomScaleNormal="85" workbookViewId="0">
      <selection activeCell="G30" sqref="G30"/>
    </sheetView>
  </sheetViews>
  <sheetFormatPr defaultRowHeight="15" x14ac:dyDescent="0.25"/>
  <cols>
    <col min="3" max="3" width="13.85546875" customWidth="1"/>
    <col min="4" max="4" width="15.42578125" bestFit="1" customWidth="1"/>
  </cols>
  <sheetData>
    <row r="3" spans="2:32" x14ac:dyDescent="0.25">
      <c r="B3" s="184" t="s">
        <v>139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</row>
    <row r="4" spans="2:32" x14ac:dyDescent="0.25">
      <c r="C4" s="185"/>
    </row>
    <row r="5" spans="2:32" ht="15.75" thickBot="1" x14ac:dyDescent="0.3"/>
    <row r="6" spans="2:32" ht="45" customHeight="1" thickBot="1" x14ac:dyDescent="0.3">
      <c r="B6" s="186" t="s">
        <v>1</v>
      </c>
      <c r="C6" s="186" t="s">
        <v>140</v>
      </c>
      <c r="D6" s="186" t="s">
        <v>141</v>
      </c>
      <c r="E6" s="186" t="s">
        <v>142</v>
      </c>
      <c r="F6" s="187" t="s">
        <v>143</v>
      </c>
      <c r="G6" s="188"/>
      <c r="H6" s="188"/>
      <c r="I6" s="188"/>
      <c r="J6" s="189"/>
      <c r="K6" s="187" t="s">
        <v>144</v>
      </c>
      <c r="L6" s="188"/>
      <c r="M6" s="188"/>
      <c r="N6" s="188"/>
      <c r="O6" s="188"/>
      <c r="P6" s="189"/>
      <c r="Q6" s="187" t="s">
        <v>145</v>
      </c>
      <c r="R6" s="188"/>
      <c r="S6" s="188"/>
      <c r="T6" s="188"/>
      <c r="U6" s="188"/>
      <c r="V6" s="188"/>
      <c r="W6" s="189"/>
      <c r="X6" s="187" t="s">
        <v>146</v>
      </c>
      <c r="Y6" s="188"/>
      <c r="Z6" s="188"/>
      <c r="AA6" s="189"/>
      <c r="AB6" s="187" t="s">
        <v>147</v>
      </c>
      <c r="AC6" s="188"/>
      <c r="AD6" s="189"/>
      <c r="AE6" s="187" t="s">
        <v>148</v>
      </c>
      <c r="AF6" s="189"/>
    </row>
    <row r="7" spans="2:32" ht="165.75" thickBot="1" x14ac:dyDescent="0.3">
      <c r="B7" s="190"/>
      <c r="C7" s="190"/>
      <c r="D7" s="190"/>
      <c r="E7" s="190"/>
      <c r="F7" s="191" t="s">
        <v>149</v>
      </c>
      <c r="G7" s="191" t="s">
        <v>150</v>
      </c>
      <c r="H7" s="191" t="s">
        <v>151</v>
      </c>
      <c r="I7" s="191" t="s">
        <v>152</v>
      </c>
      <c r="J7" s="191" t="s">
        <v>82</v>
      </c>
      <c r="K7" s="191" t="s">
        <v>153</v>
      </c>
      <c r="L7" s="191" t="s">
        <v>154</v>
      </c>
      <c r="M7" s="191" t="s">
        <v>155</v>
      </c>
      <c r="N7" s="191" t="s">
        <v>156</v>
      </c>
      <c r="O7" s="191" t="s">
        <v>157</v>
      </c>
      <c r="P7" s="191" t="s">
        <v>82</v>
      </c>
      <c r="Q7" s="191" t="s">
        <v>158</v>
      </c>
      <c r="R7" s="191" t="s">
        <v>159</v>
      </c>
      <c r="S7" s="191" t="s">
        <v>154</v>
      </c>
      <c r="T7" s="191" t="s">
        <v>155</v>
      </c>
      <c r="U7" s="191" t="s">
        <v>156</v>
      </c>
      <c r="V7" s="191" t="s">
        <v>157</v>
      </c>
      <c r="W7" s="191" t="s">
        <v>82</v>
      </c>
      <c r="X7" s="191" t="s">
        <v>160</v>
      </c>
      <c r="Y7" s="191" t="s">
        <v>161</v>
      </c>
      <c r="Z7" s="191" t="s">
        <v>162</v>
      </c>
      <c r="AA7" s="191" t="s">
        <v>82</v>
      </c>
      <c r="AB7" s="191" t="s">
        <v>163</v>
      </c>
      <c r="AC7" s="191" t="s">
        <v>164</v>
      </c>
      <c r="AD7" s="191" t="s">
        <v>165</v>
      </c>
      <c r="AE7" s="191" t="s">
        <v>166</v>
      </c>
      <c r="AF7" s="191" t="s">
        <v>167</v>
      </c>
    </row>
    <row r="8" spans="2:32" ht="15.75" thickBot="1" x14ac:dyDescent="0.3">
      <c r="B8" s="192">
        <v>1</v>
      </c>
      <c r="C8" s="191">
        <v>2</v>
      </c>
      <c r="D8" s="193">
        <v>3</v>
      </c>
      <c r="E8" s="193">
        <v>4</v>
      </c>
      <c r="F8" s="193">
        <v>5</v>
      </c>
      <c r="G8" s="193">
        <v>6</v>
      </c>
      <c r="H8" s="193">
        <v>7</v>
      </c>
      <c r="I8" s="193">
        <v>8</v>
      </c>
      <c r="J8" s="193">
        <v>9</v>
      </c>
      <c r="K8" s="193">
        <v>10</v>
      </c>
      <c r="L8" s="193">
        <v>11</v>
      </c>
      <c r="M8" s="193">
        <v>12</v>
      </c>
      <c r="N8" s="193">
        <v>13</v>
      </c>
      <c r="O8" s="193">
        <v>14</v>
      </c>
      <c r="P8" s="193">
        <v>15</v>
      </c>
      <c r="Q8" s="193">
        <v>16</v>
      </c>
      <c r="R8" s="193">
        <v>17</v>
      </c>
      <c r="S8" s="193">
        <v>18</v>
      </c>
      <c r="T8" s="193">
        <v>19</v>
      </c>
      <c r="U8" s="193">
        <v>20</v>
      </c>
      <c r="V8" s="193">
        <v>21</v>
      </c>
      <c r="W8" s="193">
        <v>22</v>
      </c>
      <c r="X8" s="193">
        <v>23</v>
      </c>
      <c r="Y8" s="193">
        <v>24</v>
      </c>
      <c r="Z8" s="193">
        <v>25</v>
      </c>
      <c r="AA8" s="193">
        <v>26</v>
      </c>
      <c r="AB8" s="193">
        <v>27</v>
      </c>
      <c r="AC8" s="193">
        <v>28</v>
      </c>
      <c r="AD8" s="193">
        <v>29</v>
      </c>
      <c r="AE8" s="193">
        <v>30</v>
      </c>
      <c r="AF8" s="193">
        <v>31</v>
      </c>
    </row>
    <row r="9" spans="2:32" ht="15.75" thickBot="1" x14ac:dyDescent="0.3">
      <c r="B9" s="194">
        <v>1</v>
      </c>
      <c r="C9" s="195" t="s">
        <v>382</v>
      </c>
      <c r="D9" s="196">
        <v>45671</v>
      </c>
      <c r="E9" s="197">
        <v>0.57836805555555559</v>
      </c>
      <c r="F9" s="198" t="s">
        <v>173</v>
      </c>
      <c r="G9" s="198" t="s">
        <v>173</v>
      </c>
      <c r="H9" s="198" t="s">
        <v>174</v>
      </c>
      <c r="I9" s="198" t="s">
        <v>173</v>
      </c>
      <c r="J9" s="198" t="s">
        <v>173</v>
      </c>
      <c r="K9" s="198" t="s">
        <v>173</v>
      </c>
      <c r="L9" s="198" t="s">
        <v>173</v>
      </c>
      <c r="M9" s="198" t="s">
        <v>174</v>
      </c>
      <c r="N9" s="198" t="s">
        <v>173</v>
      </c>
      <c r="O9" s="198" t="s">
        <v>173</v>
      </c>
      <c r="P9" s="198" t="s">
        <v>173</v>
      </c>
      <c r="Q9" s="198" t="s">
        <v>173</v>
      </c>
      <c r="R9" s="198" t="s">
        <v>173</v>
      </c>
      <c r="S9" s="198" t="s">
        <v>173</v>
      </c>
      <c r="T9" s="198" t="s">
        <v>173</v>
      </c>
      <c r="U9" s="198" t="s">
        <v>173</v>
      </c>
      <c r="V9" s="198" t="s">
        <v>173</v>
      </c>
      <c r="W9" s="198" t="s">
        <v>173</v>
      </c>
      <c r="X9" s="198" t="s">
        <v>173</v>
      </c>
      <c r="Y9" s="198" t="s">
        <v>173</v>
      </c>
      <c r="Z9" s="198" t="s">
        <v>174</v>
      </c>
      <c r="AA9" s="198" t="s">
        <v>173</v>
      </c>
      <c r="AB9" s="198" t="s">
        <v>174</v>
      </c>
      <c r="AC9" s="198" t="s">
        <v>173</v>
      </c>
      <c r="AD9" s="198" t="s">
        <v>173</v>
      </c>
      <c r="AE9" s="198" t="s">
        <v>174</v>
      </c>
      <c r="AF9" s="198" t="s">
        <v>173</v>
      </c>
    </row>
    <row r="10" spans="2:32" ht="15.75" thickBot="1" x14ac:dyDescent="0.3">
      <c r="B10" s="199">
        <v>2</v>
      </c>
      <c r="C10" s="195" t="s">
        <v>383</v>
      </c>
      <c r="D10" s="196">
        <v>45685</v>
      </c>
      <c r="E10" s="197">
        <v>0.50769675925925928</v>
      </c>
      <c r="F10" s="198" t="s">
        <v>173</v>
      </c>
      <c r="G10" s="198" t="s">
        <v>173</v>
      </c>
      <c r="H10" s="198" t="s">
        <v>174</v>
      </c>
      <c r="I10" s="198" t="s">
        <v>173</v>
      </c>
      <c r="J10" s="198" t="s">
        <v>173</v>
      </c>
      <c r="K10" s="198" t="s">
        <v>173</v>
      </c>
      <c r="L10" s="198" t="s">
        <v>174</v>
      </c>
      <c r="M10" s="198" t="s">
        <v>173</v>
      </c>
      <c r="N10" s="198" t="s">
        <v>173</v>
      </c>
      <c r="O10" s="198" t="s">
        <v>173</v>
      </c>
      <c r="P10" s="198" t="s">
        <v>173</v>
      </c>
      <c r="Q10" s="198" t="s">
        <v>173</v>
      </c>
      <c r="R10" s="198" t="s">
        <v>173</v>
      </c>
      <c r="S10" s="198" t="s">
        <v>173</v>
      </c>
      <c r="T10" s="198" t="s">
        <v>173</v>
      </c>
      <c r="U10" s="198" t="s">
        <v>173</v>
      </c>
      <c r="V10" s="198" t="s">
        <v>173</v>
      </c>
      <c r="W10" s="198" t="s">
        <v>173</v>
      </c>
      <c r="X10" s="198" t="s">
        <v>174</v>
      </c>
      <c r="Y10" s="198" t="s">
        <v>173</v>
      </c>
      <c r="Z10" s="198" t="s">
        <v>173</v>
      </c>
      <c r="AA10" s="198" t="s">
        <v>173</v>
      </c>
      <c r="AB10" s="198" t="s">
        <v>174</v>
      </c>
      <c r="AC10" s="198" t="s">
        <v>173</v>
      </c>
      <c r="AD10" s="198" t="s">
        <v>173</v>
      </c>
      <c r="AE10" s="198" t="s">
        <v>174</v>
      </c>
      <c r="AF10" s="198" t="s">
        <v>173</v>
      </c>
    </row>
    <row r="11" spans="2:32" ht="15.75" thickBot="1" x14ac:dyDescent="0.3">
      <c r="B11" s="6">
        <v>3</v>
      </c>
      <c r="C11" s="195" t="s">
        <v>384</v>
      </c>
      <c r="D11" s="196">
        <v>45700</v>
      </c>
      <c r="E11" s="200">
        <v>0.63998842592592597</v>
      </c>
      <c r="F11" s="198" t="s">
        <v>173</v>
      </c>
      <c r="G11" s="198" t="s">
        <v>173</v>
      </c>
      <c r="H11" s="198" t="s">
        <v>174</v>
      </c>
      <c r="I11" s="198" t="s">
        <v>173</v>
      </c>
      <c r="J11" s="198" t="s">
        <v>173</v>
      </c>
      <c r="K11" s="198" t="s">
        <v>173</v>
      </c>
      <c r="L11" s="198" t="s">
        <v>173</v>
      </c>
      <c r="M11" s="198" t="s">
        <v>173</v>
      </c>
      <c r="N11" s="198" t="s">
        <v>173</v>
      </c>
      <c r="O11" s="198" t="s">
        <v>173</v>
      </c>
      <c r="P11" s="198" t="s">
        <v>174</v>
      </c>
      <c r="Q11" s="198" t="s">
        <v>173</v>
      </c>
      <c r="R11" s="198" t="s">
        <v>173</v>
      </c>
      <c r="S11" s="198" t="s">
        <v>173</v>
      </c>
      <c r="T11" s="198" t="s">
        <v>173</v>
      </c>
      <c r="U11" s="198" t="s">
        <v>173</v>
      </c>
      <c r="V11" s="198" t="s">
        <v>173</v>
      </c>
      <c r="W11" s="198" t="s">
        <v>173</v>
      </c>
      <c r="X11" s="198" t="s">
        <v>173</v>
      </c>
      <c r="Y11" s="198" t="s">
        <v>173</v>
      </c>
      <c r="Z11" s="198" t="s">
        <v>173</v>
      </c>
      <c r="AA11" s="198" t="s">
        <v>174</v>
      </c>
      <c r="AB11" s="198" t="s">
        <v>174</v>
      </c>
      <c r="AC11" s="198" t="s">
        <v>173</v>
      </c>
      <c r="AD11" s="198" t="s">
        <v>173</v>
      </c>
      <c r="AE11" s="198" t="s">
        <v>174</v>
      </c>
      <c r="AF11" s="198" t="s">
        <v>173</v>
      </c>
    </row>
    <row r="12" spans="2:32" ht="15.75" thickBot="1" x14ac:dyDescent="0.3">
      <c r="B12" s="194">
        <v>4</v>
      </c>
      <c r="C12" s="195" t="s">
        <v>385</v>
      </c>
      <c r="D12" s="196">
        <v>45712</v>
      </c>
      <c r="E12" s="200">
        <v>0.44484953703703706</v>
      </c>
      <c r="F12" s="198" t="s">
        <v>173</v>
      </c>
      <c r="G12" s="198" t="s">
        <v>173</v>
      </c>
      <c r="H12" s="198" t="s">
        <v>174</v>
      </c>
      <c r="I12" s="198" t="s">
        <v>173</v>
      </c>
      <c r="J12" s="198" t="s">
        <v>173</v>
      </c>
      <c r="K12" s="198" t="s">
        <v>173</v>
      </c>
      <c r="L12" s="198" t="s">
        <v>173</v>
      </c>
      <c r="M12" s="198" t="s">
        <v>174</v>
      </c>
      <c r="N12" s="198" t="s">
        <v>173</v>
      </c>
      <c r="O12" s="198" t="s">
        <v>173</v>
      </c>
      <c r="P12" s="198" t="s">
        <v>173</v>
      </c>
      <c r="Q12" s="198" t="s">
        <v>173</v>
      </c>
      <c r="R12" s="198" t="s">
        <v>173</v>
      </c>
      <c r="S12" s="198" t="s">
        <v>173</v>
      </c>
      <c r="T12" s="198" t="s">
        <v>173</v>
      </c>
      <c r="U12" s="198" t="s">
        <v>173</v>
      </c>
      <c r="V12" s="198" t="s">
        <v>173</v>
      </c>
      <c r="W12" s="198" t="s">
        <v>173</v>
      </c>
      <c r="X12" s="198" t="s">
        <v>173</v>
      </c>
      <c r="Y12" s="198" t="s">
        <v>173</v>
      </c>
      <c r="Z12" s="198" t="s">
        <v>174</v>
      </c>
      <c r="AA12" s="198" t="s">
        <v>173</v>
      </c>
      <c r="AB12" s="198" t="s">
        <v>174</v>
      </c>
      <c r="AC12" s="198" t="s">
        <v>173</v>
      </c>
      <c r="AD12" s="198" t="s">
        <v>173</v>
      </c>
      <c r="AE12" s="198" t="s">
        <v>174</v>
      </c>
      <c r="AF12" s="198" t="s">
        <v>173</v>
      </c>
    </row>
    <row r="13" spans="2:32" ht="15.75" thickBot="1" x14ac:dyDescent="0.3">
      <c r="B13" s="199">
        <v>5</v>
      </c>
      <c r="C13" s="195" t="s">
        <v>386</v>
      </c>
      <c r="D13" s="196">
        <v>45728</v>
      </c>
      <c r="E13" s="200">
        <v>0.63085648148148155</v>
      </c>
      <c r="F13" s="198" t="s">
        <v>173</v>
      </c>
      <c r="G13" s="198" t="s">
        <v>173</v>
      </c>
      <c r="H13" s="198" t="s">
        <v>174</v>
      </c>
      <c r="I13" s="198" t="s">
        <v>173</v>
      </c>
      <c r="J13" s="198" t="s">
        <v>173</v>
      </c>
      <c r="K13" s="198" t="s">
        <v>173</v>
      </c>
      <c r="L13" s="198" t="s">
        <v>174</v>
      </c>
      <c r="M13" s="198" t="s">
        <v>173</v>
      </c>
      <c r="N13" s="198" t="s">
        <v>173</v>
      </c>
      <c r="O13" s="198" t="s">
        <v>173</v>
      </c>
      <c r="P13" s="198" t="s">
        <v>173</v>
      </c>
      <c r="Q13" s="198" t="s">
        <v>173</v>
      </c>
      <c r="R13" s="198" t="s">
        <v>173</v>
      </c>
      <c r="S13" s="198" t="s">
        <v>173</v>
      </c>
      <c r="T13" s="198" t="s">
        <v>173</v>
      </c>
      <c r="U13" s="198" t="s">
        <v>173</v>
      </c>
      <c r="V13" s="198" t="s">
        <v>173</v>
      </c>
      <c r="W13" s="198" t="s">
        <v>173</v>
      </c>
      <c r="X13" s="198" t="s">
        <v>174</v>
      </c>
      <c r="Y13" s="198" t="s">
        <v>173</v>
      </c>
      <c r="Z13" s="198" t="s">
        <v>173</v>
      </c>
      <c r="AA13" s="198" t="s">
        <v>173</v>
      </c>
      <c r="AB13" s="198" t="s">
        <v>174</v>
      </c>
      <c r="AC13" s="198" t="s">
        <v>173</v>
      </c>
      <c r="AD13" s="198" t="s">
        <v>173</v>
      </c>
      <c r="AE13" s="198" t="s">
        <v>174</v>
      </c>
      <c r="AF13" s="198" t="s">
        <v>173</v>
      </c>
    </row>
    <row r="14" spans="2:32" ht="15.75" thickBot="1" x14ac:dyDescent="0.3">
      <c r="B14" s="6">
        <v>6</v>
      </c>
      <c r="C14" s="195" t="s">
        <v>387</v>
      </c>
      <c r="D14" s="196">
        <v>45748</v>
      </c>
      <c r="E14" s="200">
        <v>0.70436342592592593</v>
      </c>
      <c r="F14" s="198" t="s">
        <v>173</v>
      </c>
      <c r="G14" s="198" t="s">
        <v>173</v>
      </c>
      <c r="H14" s="198" t="s">
        <v>174</v>
      </c>
      <c r="I14" s="198" t="s">
        <v>173</v>
      </c>
      <c r="J14" s="198" t="s">
        <v>173</v>
      </c>
      <c r="K14" s="198" t="s">
        <v>173</v>
      </c>
      <c r="L14" s="198" t="s">
        <v>173</v>
      </c>
      <c r="M14" s="198" t="s">
        <v>174</v>
      </c>
      <c r="N14" s="198" t="s">
        <v>173</v>
      </c>
      <c r="O14" s="198" t="s">
        <v>173</v>
      </c>
      <c r="P14" s="198" t="s">
        <v>173</v>
      </c>
      <c r="Q14" s="198" t="s">
        <v>173</v>
      </c>
      <c r="R14" s="198" t="s">
        <v>173</v>
      </c>
      <c r="S14" s="198" t="s">
        <v>173</v>
      </c>
      <c r="T14" s="198" t="s">
        <v>173</v>
      </c>
      <c r="U14" s="198" t="s">
        <v>173</v>
      </c>
      <c r="V14" s="198" t="s">
        <v>173</v>
      </c>
      <c r="W14" s="198" t="s">
        <v>173</v>
      </c>
      <c r="X14" s="198" t="s">
        <v>173</v>
      </c>
      <c r="Y14" s="198" t="s">
        <v>173</v>
      </c>
      <c r="Z14" s="198" t="s">
        <v>174</v>
      </c>
      <c r="AA14" s="198" t="s">
        <v>173</v>
      </c>
      <c r="AB14" s="198" t="s">
        <v>174</v>
      </c>
      <c r="AC14" s="198" t="s">
        <v>173</v>
      </c>
      <c r="AD14" s="198" t="s">
        <v>173</v>
      </c>
      <c r="AE14" s="198" t="s">
        <v>174</v>
      </c>
      <c r="AF14" s="198" t="s">
        <v>173</v>
      </c>
    </row>
    <row r="15" spans="2:32" ht="15.75" thickBot="1" x14ac:dyDescent="0.3">
      <c r="B15" s="194">
        <v>7</v>
      </c>
      <c r="C15" s="195" t="s">
        <v>388</v>
      </c>
      <c r="D15" s="196">
        <v>45768</v>
      </c>
      <c r="E15" s="200">
        <v>0.3888888888888889</v>
      </c>
      <c r="F15" s="198" t="s">
        <v>174</v>
      </c>
      <c r="G15" s="198" t="s">
        <v>173</v>
      </c>
      <c r="H15" s="198" t="s">
        <v>173</v>
      </c>
      <c r="I15" s="198" t="s">
        <v>173</v>
      </c>
      <c r="J15" s="198" t="s">
        <v>173</v>
      </c>
      <c r="K15" s="198" t="s">
        <v>173</v>
      </c>
      <c r="L15" s="198" t="s">
        <v>173</v>
      </c>
      <c r="M15" s="198" t="s">
        <v>173</v>
      </c>
      <c r="N15" s="198" t="s">
        <v>173</v>
      </c>
      <c r="O15" s="198" t="s">
        <v>173</v>
      </c>
      <c r="P15" s="198" t="s">
        <v>174</v>
      </c>
      <c r="Q15" s="198" t="s">
        <v>173</v>
      </c>
      <c r="R15" s="198" t="s">
        <v>173</v>
      </c>
      <c r="S15" s="198" t="s">
        <v>173</v>
      </c>
      <c r="T15" s="198" t="s">
        <v>173</v>
      </c>
      <c r="U15" s="198" t="s">
        <v>173</v>
      </c>
      <c r="V15" s="198" t="s">
        <v>173</v>
      </c>
      <c r="W15" s="198" t="s">
        <v>173</v>
      </c>
      <c r="X15" s="198" t="s">
        <v>173</v>
      </c>
      <c r="Y15" s="198" t="s">
        <v>173</v>
      </c>
      <c r="Z15" s="198" t="s">
        <v>173</v>
      </c>
      <c r="AA15" s="198" t="s">
        <v>174</v>
      </c>
      <c r="AB15" s="198" t="s">
        <v>174</v>
      </c>
      <c r="AC15" s="198" t="s">
        <v>173</v>
      </c>
      <c r="AD15" s="198" t="s">
        <v>173</v>
      </c>
      <c r="AE15" s="198" t="s">
        <v>174</v>
      </c>
      <c r="AF15" s="198" t="s">
        <v>173</v>
      </c>
    </row>
    <row r="16" spans="2:32" ht="15.75" thickBot="1" x14ac:dyDescent="0.3">
      <c r="B16" s="199">
        <v>8</v>
      </c>
      <c r="C16" s="195" t="s">
        <v>389</v>
      </c>
      <c r="D16" s="196">
        <v>45789</v>
      </c>
      <c r="E16" s="200">
        <v>0.65900462962962958</v>
      </c>
      <c r="F16" s="198" t="s">
        <v>173</v>
      </c>
      <c r="G16" s="198" t="s">
        <v>173</v>
      </c>
      <c r="H16" s="198" t="s">
        <v>174</v>
      </c>
      <c r="I16" s="198" t="s">
        <v>173</v>
      </c>
      <c r="J16" s="198" t="s">
        <v>173</v>
      </c>
      <c r="K16" s="198" t="s">
        <v>173</v>
      </c>
      <c r="L16" s="198" t="s">
        <v>174</v>
      </c>
      <c r="M16" s="198" t="s">
        <v>173</v>
      </c>
      <c r="N16" s="198" t="s">
        <v>173</v>
      </c>
      <c r="O16" s="198" t="s">
        <v>173</v>
      </c>
      <c r="P16" s="198" t="s">
        <v>173</v>
      </c>
      <c r="Q16" s="198" t="s">
        <v>173</v>
      </c>
      <c r="R16" s="198" t="s">
        <v>173</v>
      </c>
      <c r="S16" s="198" t="s">
        <v>173</v>
      </c>
      <c r="T16" s="198" t="s">
        <v>173</v>
      </c>
      <c r="U16" s="198" t="s">
        <v>173</v>
      </c>
      <c r="V16" s="198" t="s">
        <v>173</v>
      </c>
      <c r="W16" s="198" t="s">
        <v>173</v>
      </c>
      <c r="X16" s="198" t="s">
        <v>174</v>
      </c>
      <c r="Y16" s="198" t="s">
        <v>173</v>
      </c>
      <c r="Z16" s="198" t="s">
        <v>173</v>
      </c>
      <c r="AA16" s="198" t="s">
        <v>173</v>
      </c>
      <c r="AB16" s="198" t="s">
        <v>174</v>
      </c>
      <c r="AC16" s="198" t="s">
        <v>173</v>
      </c>
      <c r="AD16" s="198" t="s">
        <v>173</v>
      </c>
      <c r="AE16" s="198" t="s">
        <v>174</v>
      </c>
      <c r="AF16" s="198" t="s">
        <v>173</v>
      </c>
    </row>
    <row r="17" spans="2:32" ht="15.75" thickBot="1" x14ac:dyDescent="0.3">
      <c r="B17" s="6">
        <v>9</v>
      </c>
      <c r="C17" s="195" t="s">
        <v>390</v>
      </c>
      <c r="D17" s="196">
        <v>45799</v>
      </c>
      <c r="E17" s="200" t="s">
        <v>391</v>
      </c>
      <c r="F17" s="198" t="s">
        <v>173</v>
      </c>
      <c r="G17" s="198" t="s">
        <v>173</v>
      </c>
      <c r="H17" s="198" t="s">
        <v>174</v>
      </c>
      <c r="I17" s="198" t="s">
        <v>173</v>
      </c>
      <c r="J17" s="198" t="s">
        <v>173</v>
      </c>
      <c r="K17" s="198" t="s">
        <v>173</v>
      </c>
      <c r="L17" s="198" t="s">
        <v>173</v>
      </c>
      <c r="M17" s="198" t="s">
        <v>174</v>
      </c>
      <c r="N17" s="198" t="s">
        <v>173</v>
      </c>
      <c r="O17" s="198" t="s">
        <v>173</v>
      </c>
      <c r="P17" s="198" t="s">
        <v>173</v>
      </c>
      <c r="Q17" s="198" t="s">
        <v>173</v>
      </c>
      <c r="R17" s="198" t="s">
        <v>173</v>
      </c>
      <c r="S17" s="198" t="s">
        <v>173</v>
      </c>
      <c r="T17" s="198" t="s">
        <v>173</v>
      </c>
      <c r="U17" s="198" t="s">
        <v>173</v>
      </c>
      <c r="V17" s="198" t="s">
        <v>173</v>
      </c>
      <c r="W17" s="198" t="s">
        <v>173</v>
      </c>
      <c r="X17" s="198" t="s">
        <v>173</v>
      </c>
      <c r="Y17" s="198" t="s">
        <v>173</v>
      </c>
      <c r="Z17" s="198" t="s">
        <v>174</v>
      </c>
      <c r="AA17" s="198" t="s">
        <v>173</v>
      </c>
      <c r="AB17" s="198" t="s">
        <v>174</v>
      </c>
      <c r="AC17" s="198" t="s">
        <v>173</v>
      </c>
      <c r="AD17" s="198" t="s">
        <v>173</v>
      </c>
      <c r="AE17" s="198" t="s">
        <v>174</v>
      </c>
      <c r="AF17" s="198" t="s">
        <v>173</v>
      </c>
    </row>
    <row r="18" spans="2:32" ht="15.75" thickBot="1" x14ac:dyDescent="0.3">
      <c r="B18" s="194">
        <v>10</v>
      </c>
      <c r="C18" s="195" t="s">
        <v>392</v>
      </c>
      <c r="D18" s="196">
        <v>45817</v>
      </c>
      <c r="E18" s="200">
        <v>0.48950231481481482</v>
      </c>
      <c r="F18" s="198" t="s">
        <v>174</v>
      </c>
      <c r="G18" s="198" t="s">
        <v>173</v>
      </c>
      <c r="H18" s="198" t="s">
        <v>173</v>
      </c>
      <c r="I18" s="198" t="s">
        <v>173</v>
      </c>
      <c r="J18" s="198" t="s">
        <v>173</v>
      </c>
      <c r="K18" s="198" t="s">
        <v>173</v>
      </c>
      <c r="L18" s="198" t="s">
        <v>173</v>
      </c>
      <c r="M18" s="198" t="s">
        <v>173</v>
      </c>
      <c r="N18" s="198" t="s">
        <v>173</v>
      </c>
      <c r="O18" s="198" t="s">
        <v>173</v>
      </c>
      <c r="P18" s="198" t="s">
        <v>174</v>
      </c>
      <c r="Q18" s="198" t="s">
        <v>173</v>
      </c>
      <c r="R18" s="198" t="s">
        <v>173</v>
      </c>
      <c r="S18" s="198" t="s">
        <v>173</v>
      </c>
      <c r="T18" s="198" t="s">
        <v>173</v>
      </c>
      <c r="U18" s="198" t="s">
        <v>173</v>
      </c>
      <c r="V18" s="198" t="s">
        <v>173</v>
      </c>
      <c r="W18" s="198" t="s">
        <v>173</v>
      </c>
      <c r="X18" s="198" t="s">
        <v>173</v>
      </c>
      <c r="Y18" s="198" t="s">
        <v>173</v>
      </c>
      <c r="Z18" s="198" t="s">
        <v>173</v>
      </c>
      <c r="AA18" s="198" t="s">
        <v>174</v>
      </c>
      <c r="AB18" s="198" t="s">
        <v>174</v>
      </c>
      <c r="AC18" s="198" t="s">
        <v>173</v>
      </c>
      <c r="AD18" s="198" t="s">
        <v>173</v>
      </c>
      <c r="AE18" s="198" t="s">
        <v>174</v>
      </c>
      <c r="AF18" s="198" t="s">
        <v>173</v>
      </c>
    </row>
    <row r="19" spans="2:32" ht="15.75" thickBot="1" x14ac:dyDescent="0.3">
      <c r="B19" s="199">
        <v>11</v>
      </c>
      <c r="C19" s="195" t="s">
        <v>393</v>
      </c>
      <c r="D19" s="196">
        <v>45832</v>
      </c>
      <c r="E19" s="200">
        <v>0.71745370370370365</v>
      </c>
      <c r="F19" s="198" t="s">
        <v>173</v>
      </c>
      <c r="G19" s="198" t="s">
        <v>173</v>
      </c>
      <c r="H19" s="198" t="s">
        <v>174</v>
      </c>
      <c r="I19" s="198" t="s">
        <v>173</v>
      </c>
      <c r="J19" s="198" t="s">
        <v>173</v>
      </c>
      <c r="K19" s="198" t="s">
        <v>173</v>
      </c>
      <c r="L19" s="198" t="s">
        <v>174</v>
      </c>
      <c r="M19" s="198" t="s">
        <v>173</v>
      </c>
      <c r="N19" s="198" t="s">
        <v>173</v>
      </c>
      <c r="O19" s="198" t="s">
        <v>173</v>
      </c>
      <c r="P19" s="198" t="s">
        <v>173</v>
      </c>
      <c r="Q19" s="198" t="s">
        <v>173</v>
      </c>
      <c r="R19" s="198" t="s">
        <v>173</v>
      </c>
      <c r="S19" s="198" t="s">
        <v>174</v>
      </c>
      <c r="T19" s="198" t="s">
        <v>173</v>
      </c>
      <c r="U19" s="198" t="s">
        <v>173</v>
      </c>
      <c r="V19" s="198" t="s">
        <v>173</v>
      </c>
      <c r="W19" s="198" t="s">
        <v>173</v>
      </c>
      <c r="X19" s="198" t="s">
        <v>173</v>
      </c>
      <c r="Y19" s="198" t="s">
        <v>174</v>
      </c>
      <c r="Z19" s="198" t="s">
        <v>173</v>
      </c>
      <c r="AA19" s="198" t="s">
        <v>173</v>
      </c>
      <c r="AB19" s="198" t="s">
        <v>174</v>
      </c>
      <c r="AC19" s="198" t="s">
        <v>173</v>
      </c>
      <c r="AD19" s="198" t="s">
        <v>173</v>
      </c>
      <c r="AE19" s="198" t="s">
        <v>174</v>
      </c>
      <c r="AF19" s="198" t="s">
        <v>173</v>
      </c>
    </row>
    <row r="20" spans="2:32" ht="15.75" thickBot="1" x14ac:dyDescent="0.3">
      <c r="B20" s="6">
        <v>12</v>
      </c>
      <c r="C20" s="195" t="s">
        <v>394</v>
      </c>
      <c r="D20" s="196">
        <v>45848</v>
      </c>
      <c r="E20" s="200">
        <v>0.36207175925925927</v>
      </c>
      <c r="F20" s="198" t="s">
        <v>173</v>
      </c>
      <c r="G20" s="198" t="s">
        <v>173</v>
      </c>
      <c r="H20" s="198" t="s">
        <v>174</v>
      </c>
      <c r="I20" s="198" t="s">
        <v>173</v>
      </c>
      <c r="J20" s="198" t="s">
        <v>173</v>
      </c>
      <c r="K20" s="198" t="s">
        <v>173</v>
      </c>
      <c r="L20" s="198" t="s">
        <v>174</v>
      </c>
      <c r="M20" s="198" t="s">
        <v>173</v>
      </c>
      <c r="N20" s="198" t="s">
        <v>173</v>
      </c>
      <c r="O20" s="198" t="s">
        <v>173</v>
      </c>
      <c r="P20" s="198" t="s">
        <v>173</v>
      </c>
      <c r="Q20" s="198" t="s">
        <v>173</v>
      </c>
      <c r="R20" s="198" t="s">
        <v>173</v>
      </c>
      <c r="S20" s="198" t="s">
        <v>173</v>
      </c>
      <c r="T20" s="198" t="s">
        <v>173</v>
      </c>
      <c r="U20" s="198" t="s">
        <v>173</v>
      </c>
      <c r="V20" s="198" t="s">
        <v>173</v>
      </c>
      <c r="W20" s="198" t="s">
        <v>173</v>
      </c>
      <c r="X20" s="198" t="s">
        <v>174</v>
      </c>
      <c r="Y20" s="198" t="s">
        <v>173</v>
      </c>
      <c r="Z20" s="198" t="s">
        <v>173</v>
      </c>
      <c r="AA20" s="198" t="s">
        <v>173</v>
      </c>
      <c r="AB20" s="198" t="s">
        <v>174</v>
      </c>
      <c r="AC20" s="198" t="s">
        <v>173</v>
      </c>
      <c r="AD20" s="198" t="s">
        <v>173</v>
      </c>
      <c r="AE20" s="198" t="s">
        <v>174</v>
      </c>
      <c r="AF20" s="198" t="s">
        <v>173</v>
      </c>
    </row>
    <row r="21" spans="2:32" ht="15.75" thickBot="1" x14ac:dyDescent="0.3">
      <c r="B21" s="194">
        <v>13</v>
      </c>
      <c r="C21" s="195" t="s">
        <v>395</v>
      </c>
      <c r="D21" s="196">
        <v>45867</v>
      </c>
      <c r="E21" s="200">
        <v>0.64155092592592589</v>
      </c>
      <c r="F21" s="198" t="s">
        <v>173</v>
      </c>
      <c r="G21" s="198" t="s">
        <v>173</v>
      </c>
      <c r="H21" s="198" t="s">
        <v>174</v>
      </c>
      <c r="I21" s="198" t="s">
        <v>173</v>
      </c>
      <c r="J21" s="198" t="s">
        <v>173</v>
      </c>
      <c r="K21" s="198" t="s">
        <v>173</v>
      </c>
      <c r="L21" s="198" t="s">
        <v>173</v>
      </c>
      <c r="M21" s="198" t="s">
        <v>173</v>
      </c>
      <c r="N21" s="198" t="s">
        <v>173</v>
      </c>
      <c r="O21" s="198" t="s">
        <v>173</v>
      </c>
      <c r="P21" s="198" t="s">
        <v>174</v>
      </c>
      <c r="Q21" s="198" t="s">
        <v>173</v>
      </c>
      <c r="R21" s="198" t="s">
        <v>173</v>
      </c>
      <c r="S21" s="198" t="s">
        <v>173</v>
      </c>
      <c r="T21" s="198" t="s">
        <v>173</v>
      </c>
      <c r="U21" s="198" t="s">
        <v>173</v>
      </c>
      <c r="V21" s="198" t="s">
        <v>173</v>
      </c>
      <c r="W21" s="198" t="s">
        <v>173</v>
      </c>
      <c r="X21" s="198" t="s">
        <v>173</v>
      </c>
      <c r="Y21" s="198" t="s">
        <v>173</v>
      </c>
      <c r="Z21" s="198" t="s">
        <v>173</v>
      </c>
      <c r="AA21" s="198" t="s">
        <v>174</v>
      </c>
      <c r="AB21" s="198" t="s">
        <v>174</v>
      </c>
      <c r="AC21" s="198" t="s">
        <v>173</v>
      </c>
      <c r="AD21" s="198" t="s">
        <v>173</v>
      </c>
      <c r="AE21" s="198" t="s">
        <v>174</v>
      </c>
      <c r="AF21" s="198" t="s">
        <v>173</v>
      </c>
    </row>
    <row r="22" spans="2:32" ht="15.75" thickBot="1" x14ac:dyDescent="0.3">
      <c r="B22" s="199">
        <v>14</v>
      </c>
      <c r="C22" s="195" t="s">
        <v>396</v>
      </c>
      <c r="D22" s="196">
        <v>45882</v>
      </c>
      <c r="E22" s="200">
        <v>0.42703703703703705</v>
      </c>
      <c r="F22" s="198" t="s">
        <v>174</v>
      </c>
      <c r="G22" s="198" t="s">
        <v>173</v>
      </c>
      <c r="H22" s="198" t="s">
        <v>173</v>
      </c>
      <c r="I22" s="198" t="s">
        <v>173</v>
      </c>
      <c r="J22" s="198" t="s">
        <v>173</v>
      </c>
      <c r="K22" s="198" t="s">
        <v>173</v>
      </c>
      <c r="L22" s="198" t="s">
        <v>173</v>
      </c>
      <c r="M22" s="198" t="s">
        <v>173</v>
      </c>
      <c r="N22" s="198" t="s">
        <v>173</v>
      </c>
      <c r="O22" s="198" t="s">
        <v>173</v>
      </c>
      <c r="P22" s="198" t="s">
        <v>174</v>
      </c>
      <c r="Q22" s="198" t="s">
        <v>173</v>
      </c>
      <c r="R22" s="198" t="s">
        <v>173</v>
      </c>
      <c r="S22" s="198" t="s">
        <v>173</v>
      </c>
      <c r="T22" s="198" t="s">
        <v>173</v>
      </c>
      <c r="U22" s="198" t="s">
        <v>173</v>
      </c>
      <c r="V22" s="198" t="s">
        <v>173</v>
      </c>
      <c r="W22" s="198" t="s">
        <v>173</v>
      </c>
      <c r="X22" s="198" t="s">
        <v>173</v>
      </c>
      <c r="Y22" s="198" t="s">
        <v>173</v>
      </c>
      <c r="Z22" s="198" t="s">
        <v>173</v>
      </c>
      <c r="AA22" s="198" t="s">
        <v>174</v>
      </c>
      <c r="AB22" s="198" t="s">
        <v>174</v>
      </c>
      <c r="AC22" s="198" t="s">
        <v>173</v>
      </c>
      <c r="AD22" s="198" t="s">
        <v>173</v>
      </c>
      <c r="AE22" s="198" t="s">
        <v>174</v>
      </c>
      <c r="AF22" s="198" t="s">
        <v>173</v>
      </c>
    </row>
    <row r="23" spans="2:32" ht="15.75" thickBot="1" x14ac:dyDescent="0.3">
      <c r="B23" s="6">
        <v>15</v>
      </c>
      <c r="C23" s="195" t="s">
        <v>397</v>
      </c>
      <c r="D23" s="196">
        <v>45889</v>
      </c>
      <c r="E23" s="200">
        <v>0.7041087962962963</v>
      </c>
      <c r="F23" s="198" t="s">
        <v>173</v>
      </c>
      <c r="G23" s="198" t="s">
        <v>173</v>
      </c>
      <c r="H23" s="198" t="s">
        <v>174</v>
      </c>
      <c r="I23" s="198" t="s">
        <v>173</v>
      </c>
      <c r="J23" s="198" t="s">
        <v>173</v>
      </c>
      <c r="K23" s="198" t="s">
        <v>173</v>
      </c>
      <c r="L23" s="198" t="s">
        <v>174</v>
      </c>
      <c r="M23" s="198" t="s">
        <v>173</v>
      </c>
      <c r="N23" s="198" t="s">
        <v>173</v>
      </c>
      <c r="O23" s="198" t="s">
        <v>173</v>
      </c>
      <c r="P23" s="198" t="s">
        <v>173</v>
      </c>
      <c r="Q23" s="198" t="s">
        <v>173</v>
      </c>
      <c r="R23" s="198" t="s">
        <v>173</v>
      </c>
      <c r="S23" s="198" t="s">
        <v>173</v>
      </c>
      <c r="T23" s="198" t="s">
        <v>173</v>
      </c>
      <c r="U23" s="198" t="s">
        <v>173</v>
      </c>
      <c r="V23" s="198" t="s">
        <v>173</v>
      </c>
      <c r="W23" s="198" t="s">
        <v>173</v>
      </c>
      <c r="X23" s="198" t="s">
        <v>174</v>
      </c>
      <c r="Y23" s="198" t="s">
        <v>173</v>
      </c>
      <c r="Z23" s="198" t="s">
        <v>173</v>
      </c>
      <c r="AA23" s="198" t="s">
        <v>173</v>
      </c>
      <c r="AB23" s="198" t="s">
        <v>174</v>
      </c>
      <c r="AC23" s="198" t="s">
        <v>173</v>
      </c>
      <c r="AD23" s="198" t="s">
        <v>173</v>
      </c>
      <c r="AE23" s="198" t="s">
        <v>174</v>
      </c>
      <c r="AF23" s="198" t="s">
        <v>173</v>
      </c>
    </row>
    <row r="24" spans="2:32" ht="15.75" thickBot="1" x14ac:dyDescent="0.3">
      <c r="B24" s="194">
        <v>16</v>
      </c>
      <c r="C24" s="195" t="s">
        <v>398</v>
      </c>
      <c r="D24" s="196">
        <v>45901</v>
      </c>
      <c r="E24" s="200">
        <v>0.50980324074074079</v>
      </c>
      <c r="F24" s="198" t="s">
        <v>173</v>
      </c>
      <c r="G24" s="198" t="s">
        <v>173</v>
      </c>
      <c r="H24" s="198" t="s">
        <v>174</v>
      </c>
      <c r="I24" s="198" t="s">
        <v>173</v>
      </c>
      <c r="J24" s="198" t="s">
        <v>173</v>
      </c>
      <c r="K24" s="198" t="s">
        <v>173</v>
      </c>
      <c r="L24" s="198" t="s">
        <v>173</v>
      </c>
      <c r="M24" s="198" t="s">
        <v>173</v>
      </c>
      <c r="N24" s="198" t="s">
        <v>173</v>
      </c>
      <c r="O24" s="198" t="s">
        <v>173</v>
      </c>
      <c r="P24" s="198" t="s">
        <v>174</v>
      </c>
      <c r="Q24" s="198" t="s">
        <v>173</v>
      </c>
      <c r="R24" s="198" t="s">
        <v>173</v>
      </c>
      <c r="S24" s="198" t="s">
        <v>173</v>
      </c>
      <c r="T24" s="198" t="s">
        <v>173</v>
      </c>
      <c r="U24" s="198" t="s">
        <v>173</v>
      </c>
      <c r="V24" s="198" t="s">
        <v>173</v>
      </c>
      <c r="W24" s="198" t="s">
        <v>173</v>
      </c>
      <c r="X24" s="198" t="s">
        <v>173</v>
      </c>
      <c r="Y24" s="198" t="s">
        <v>173</v>
      </c>
      <c r="Z24" s="198" t="s">
        <v>173</v>
      </c>
      <c r="AA24" s="198" t="s">
        <v>174</v>
      </c>
      <c r="AB24" s="198" t="s">
        <v>174</v>
      </c>
      <c r="AC24" s="198" t="s">
        <v>173</v>
      </c>
      <c r="AD24" s="198" t="s">
        <v>173</v>
      </c>
      <c r="AE24" s="198" t="s">
        <v>174</v>
      </c>
      <c r="AF24" s="198" t="s">
        <v>173</v>
      </c>
    </row>
    <row r="25" spans="2:32" ht="15.75" thickBot="1" x14ac:dyDescent="0.3">
      <c r="B25" s="199">
        <v>17</v>
      </c>
      <c r="C25" s="195" t="s">
        <v>399</v>
      </c>
      <c r="D25" s="196">
        <v>45926</v>
      </c>
      <c r="E25" s="200">
        <v>0.57008101851851845</v>
      </c>
      <c r="F25" s="198" t="s">
        <v>173</v>
      </c>
      <c r="G25" s="198" t="s">
        <v>173</v>
      </c>
      <c r="H25" s="198" t="s">
        <v>174</v>
      </c>
      <c r="I25" s="198" t="s">
        <v>173</v>
      </c>
      <c r="J25" s="198" t="s">
        <v>173</v>
      </c>
      <c r="K25" s="198" t="s">
        <v>173</v>
      </c>
      <c r="L25" s="198" t="s">
        <v>174</v>
      </c>
      <c r="M25" s="198" t="s">
        <v>173</v>
      </c>
      <c r="N25" s="198" t="s">
        <v>173</v>
      </c>
      <c r="O25" s="198" t="s">
        <v>173</v>
      </c>
      <c r="P25" s="198" t="s">
        <v>173</v>
      </c>
      <c r="Q25" s="198" t="s">
        <v>173</v>
      </c>
      <c r="R25" s="198" t="s">
        <v>173</v>
      </c>
      <c r="S25" s="198" t="s">
        <v>173</v>
      </c>
      <c r="T25" s="198" t="s">
        <v>173</v>
      </c>
      <c r="U25" s="198" t="s">
        <v>173</v>
      </c>
      <c r="V25" s="198" t="s">
        <v>173</v>
      </c>
      <c r="W25" s="198" t="s">
        <v>173</v>
      </c>
      <c r="X25" s="198" t="s">
        <v>174</v>
      </c>
      <c r="Y25" s="198" t="s">
        <v>173</v>
      </c>
      <c r="Z25" s="198" t="s">
        <v>173</v>
      </c>
      <c r="AA25" s="198" t="s">
        <v>173</v>
      </c>
      <c r="AB25" s="198" t="s">
        <v>174</v>
      </c>
      <c r="AC25" s="198" t="s">
        <v>173</v>
      </c>
      <c r="AD25" s="198" t="s">
        <v>173</v>
      </c>
      <c r="AE25" s="198" t="s">
        <v>174</v>
      </c>
      <c r="AF25" s="198" t="s">
        <v>173</v>
      </c>
    </row>
    <row r="26" spans="2:32" ht="15.75" thickBot="1" x14ac:dyDescent="0.3">
      <c r="B26" s="6">
        <v>18</v>
      </c>
      <c r="C26" s="195" t="s">
        <v>400</v>
      </c>
      <c r="D26" s="196">
        <v>45943</v>
      </c>
      <c r="E26" s="200" t="s">
        <v>401</v>
      </c>
      <c r="F26" s="198" t="s">
        <v>173</v>
      </c>
      <c r="G26" s="198" t="s">
        <v>173</v>
      </c>
      <c r="H26" s="198" t="s">
        <v>174</v>
      </c>
      <c r="I26" s="198" t="s">
        <v>173</v>
      </c>
      <c r="J26" s="198" t="s">
        <v>173</v>
      </c>
      <c r="K26" s="198" t="s">
        <v>173</v>
      </c>
      <c r="L26" s="198" t="s">
        <v>173</v>
      </c>
      <c r="M26" s="198" t="s">
        <v>174</v>
      </c>
      <c r="N26" s="198" t="s">
        <v>173</v>
      </c>
      <c r="O26" s="198" t="s">
        <v>173</v>
      </c>
      <c r="P26" s="198" t="s">
        <v>173</v>
      </c>
      <c r="Q26" s="198" t="s">
        <v>173</v>
      </c>
      <c r="R26" s="198" t="s">
        <v>173</v>
      </c>
      <c r="S26" s="198" t="s">
        <v>173</v>
      </c>
      <c r="T26" s="198" t="s">
        <v>173</v>
      </c>
      <c r="U26" s="198" t="s">
        <v>173</v>
      </c>
      <c r="V26" s="198" t="s">
        <v>173</v>
      </c>
      <c r="W26" s="198" t="s">
        <v>173</v>
      </c>
      <c r="X26" s="198" t="s">
        <v>173</v>
      </c>
      <c r="Y26" s="198" t="s">
        <v>173</v>
      </c>
      <c r="Z26" s="198" t="s">
        <v>174</v>
      </c>
      <c r="AA26" s="198" t="s">
        <v>173</v>
      </c>
      <c r="AB26" s="198" t="s">
        <v>174</v>
      </c>
      <c r="AC26" s="198" t="s">
        <v>173</v>
      </c>
      <c r="AD26" s="198" t="s">
        <v>173</v>
      </c>
      <c r="AE26" s="198" t="s">
        <v>174</v>
      </c>
      <c r="AF26" s="198" t="s">
        <v>173</v>
      </c>
    </row>
    <row r="27" spans="2:32" ht="15.75" thickBot="1" x14ac:dyDescent="0.3">
      <c r="B27" s="194">
        <v>19</v>
      </c>
      <c r="C27" s="195" t="s">
        <v>402</v>
      </c>
      <c r="D27" s="196">
        <v>45952</v>
      </c>
      <c r="E27" s="200">
        <v>0.63062499999999999</v>
      </c>
      <c r="F27" s="198" t="s">
        <v>173</v>
      </c>
      <c r="G27" s="198" t="s">
        <v>173</v>
      </c>
      <c r="H27" s="198" t="s">
        <v>174</v>
      </c>
      <c r="I27" s="198" t="s">
        <v>173</v>
      </c>
      <c r="J27" s="198" t="s">
        <v>173</v>
      </c>
      <c r="K27" s="198" t="s">
        <v>173</v>
      </c>
      <c r="L27" s="198" t="s">
        <v>173</v>
      </c>
      <c r="M27" s="198" t="s">
        <v>173</v>
      </c>
      <c r="N27" s="198" t="s">
        <v>173</v>
      </c>
      <c r="O27" s="198" t="s">
        <v>173</v>
      </c>
      <c r="P27" s="198" t="s">
        <v>174</v>
      </c>
      <c r="Q27" s="198" t="s">
        <v>173</v>
      </c>
      <c r="R27" s="198" t="s">
        <v>173</v>
      </c>
      <c r="S27" s="198" t="s">
        <v>173</v>
      </c>
      <c r="T27" s="198" t="s">
        <v>173</v>
      </c>
      <c r="U27" s="198" t="s">
        <v>173</v>
      </c>
      <c r="V27" s="198" t="s">
        <v>173</v>
      </c>
      <c r="W27" s="198" t="s">
        <v>173</v>
      </c>
      <c r="X27" s="198" t="s">
        <v>173</v>
      </c>
      <c r="Y27" s="198" t="s">
        <v>173</v>
      </c>
      <c r="Z27" s="198" t="s">
        <v>173</v>
      </c>
      <c r="AA27" s="198" t="s">
        <v>174</v>
      </c>
      <c r="AB27" s="198" t="s">
        <v>174</v>
      </c>
      <c r="AC27" s="198" t="s">
        <v>173</v>
      </c>
      <c r="AD27" s="198" t="s">
        <v>173</v>
      </c>
      <c r="AE27" s="198" t="s">
        <v>174</v>
      </c>
      <c r="AF27" s="198" t="s">
        <v>173</v>
      </c>
    </row>
    <row r="28" spans="2:32" ht="15.75" thickBot="1" x14ac:dyDescent="0.3">
      <c r="B28" s="199">
        <v>20</v>
      </c>
      <c r="C28" s="195" t="s">
        <v>403</v>
      </c>
      <c r="D28" s="196">
        <v>45967</v>
      </c>
      <c r="E28" s="200">
        <v>0.38747685185185188</v>
      </c>
      <c r="F28" s="198" t="s">
        <v>174</v>
      </c>
      <c r="G28" s="198" t="s">
        <v>173</v>
      </c>
      <c r="H28" s="198" t="s">
        <v>173</v>
      </c>
      <c r="I28" s="198" t="s">
        <v>173</v>
      </c>
      <c r="J28" s="198" t="s">
        <v>173</v>
      </c>
      <c r="K28" s="198" t="s">
        <v>173</v>
      </c>
      <c r="L28" s="198" t="s">
        <v>173</v>
      </c>
      <c r="M28" s="198" t="s">
        <v>173</v>
      </c>
      <c r="N28" s="198" t="s">
        <v>173</v>
      </c>
      <c r="O28" s="198" t="s">
        <v>173</v>
      </c>
      <c r="P28" s="198" t="s">
        <v>174</v>
      </c>
      <c r="Q28" s="198" t="s">
        <v>173</v>
      </c>
      <c r="R28" s="198" t="s">
        <v>173</v>
      </c>
      <c r="S28" s="198" t="s">
        <v>173</v>
      </c>
      <c r="T28" s="198" t="s">
        <v>173</v>
      </c>
      <c r="U28" s="198" t="s">
        <v>173</v>
      </c>
      <c r="V28" s="198" t="s">
        <v>173</v>
      </c>
      <c r="W28" s="198" t="s">
        <v>173</v>
      </c>
      <c r="X28" s="198" t="s">
        <v>173</v>
      </c>
      <c r="Y28" s="198" t="s">
        <v>173</v>
      </c>
      <c r="Z28" s="198" t="s">
        <v>173</v>
      </c>
      <c r="AA28" s="198" t="s">
        <v>174</v>
      </c>
      <c r="AB28" s="198" t="s">
        <v>174</v>
      </c>
      <c r="AC28" s="198" t="s">
        <v>173</v>
      </c>
      <c r="AD28" s="198" t="s">
        <v>173</v>
      </c>
      <c r="AE28" s="198" t="s">
        <v>174</v>
      </c>
      <c r="AF28" s="198" t="s">
        <v>173</v>
      </c>
    </row>
    <row r="29" spans="2:32" ht="15.75" thickBot="1" x14ac:dyDescent="0.3">
      <c r="B29" s="199">
        <v>21</v>
      </c>
      <c r="C29" s="195" t="s">
        <v>404</v>
      </c>
      <c r="D29" s="196">
        <v>45980</v>
      </c>
      <c r="E29" s="200">
        <v>0.66101851851851856</v>
      </c>
      <c r="F29" s="198" t="s">
        <v>173</v>
      </c>
      <c r="G29" s="198" t="s">
        <v>173</v>
      </c>
      <c r="H29" s="198" t="s">
        <v>174</v>
      </c>
      <c r="I29" s="198" t="s">
        <v>173</v>
      </c>
      <c r="J29" s="198" t="s">
        <v>173</v>
      </c>
      <c r="K29" s="198" t="s">
        <v>173</v>
      </c>
      <c r="L29" s="198" t="s">
        <v>173</v>
      </c>
      <c r="M29" s="198" t="s">
        <v>174</v>
      </c>
      <c r="N29" s="198" t="s">
        <v>173</v>
      </c>
      <c r="O29" s="198" t="s">
        <v>173</v>
      </c>
      <c r="P29" s="198" t="s">
        <v>173</v>
      </c>
      <c r="Q29" s="198" t="s">
        <v>173</v>
      </c>
      <c r="R29" s="198" t="s">
        <v>173</v>
      </c>
      <c r="S29" s="198" t="s">
        <v>173</v>
      </c>
      <c r="T29" s="198" t="s">
        <v>173</v>
      </c>
      <c r="U29" s="198" t="s">
        <v>173</v>
      </c>
      <c r="V29" s="198" t="s">
        <v>173</v>
      </c>
      <c r="W29" s="198" t="s">
        <v>173</v>
      </c>
      <c r="X29" s="198" t="s">
        <v>173</v>
      </c>
      <c r="Y29" s="198" t="s">
        <v>173</v>
      </c>
      <c r="Z29" s="198" t="s">
        <v>174</v>
      </c>
      <c r="AA29" s="198" t="s">
        <v>173</v>
      </c>
      <c r="AB29" s="198" t="s">
        <v>174</v>
      </c>
      <c r="AC29" s="198" t="s">
        <v>173</v>
      </c>
      <c r="AD29" s="198" t="s">
        <v>173</v>
      </c>
      <c r="AE29" s="198" t="s">
        <v>174</v>
      </c>
      <c r="AF29" s="198" t="s">
        <v>173</v>
      </c>
    </row>
    <row r="30" spans="2:32" ht="15.75" thickBot="1" x14ac:dyDescent="0.3">
      <c r="B30" s="6">
        <v>22</v>
      </c>
      <c r="C30" s="195" t="s">
        <v>405</v>
      </c>
      <c r="D30" s="196">
        <v>45988</v>
      </c>
      <c r="E30" s="200">
        <v>0.70228009259259261</v>
      </c>
      <c r="F30" s="198" t="s">
        <v>173</v>
      </c>
      <c r="G30" s="198" t="s">
        <v>173</v>
      </c>
      <c r="H30" s="198" t="s">
        <v>174</v>
      </c>
      <c r="I30" s="198" t="s">
        <v>173</v>
      </c>
      <c r="J30" s="198" t="s">
        <v>173</v>
      </c>
      <c r="K30" s="198" t="s">
        <v>173</v>
      </c>
      <c r="L30" s="198" t="s">
        <v>173</v>
      </c>
      <c r="M30" s="198" t="s">
        <v>173</v>
      </c>
      <c r="N30" s="198" t="s">
        <v>173</v>
      </c>
      <c r="O30" s="198" t="s">
        <v>174</v>
      </c>
      <c r="P30" s="198" t="s">
        <v>173</v>
      </c>
      <c r="Q30" s="198" t="s">
        <v>174</v>
      </c>
      <c r="R30" s="198" t="s">
        <v>173</v>
      </c>
      <c r="S30" s="198" t="s">
        <v>173</v>
      </c>
      <c r="T30" s="198" t="s">
        <v>173</v>
      </c>
      <c r="U30" s="198" t="s">
        <v>173</v>
      </c>
      <c r="V30" s="198" t="s">
        <v>173</v>
      </c>
      <c r="W30" s="198" t="s">
        <v>173</v>
      </c>
      <c r="X30" s="198" t="s">
        <v>173</v>
      </c>
      <c r="Y30" s="198" t="s">
        <v>173</v>
      </c>
      <c r="Z30" s="198" t="s">
        <v>173</v>
      </c>
      <c r="AA30" s="198" t="s">
        <v>174</v>
      </c>
      <c r="AB30" s="198" t="s">
        <v>174</v>
      </c>
      <c r="AC30" s="198" t="s">
        <v>173</v>
      </c>
      <c r="AD30" s="198" t="s">
        <v>173</v>
      </c>
      <c r="AE30" s="198" t="s">
        <v>174</v>
      </c>
      <c r="AF30" s="198" t="s">
        <v>173</v>
      </c>
    </row>
    <row r="31" spans="2:32" ht="15.75" thickBot="1" x14ac:dyDescent="0.3">
      <c r="B31" s="194">
        <v>23</v>
      </c>
      <c r="C31" s="195" t="s">
        <v>406</v>
      </c>
      <c r="D31" s="196">
        <v>45996</v>
      </c>
      <c r="E31" s="200">
        <v>0.63924768518518515</v>
      </c>
      <c r="F31" s="198" t="s">
        <v>173</v>
      </c>
      <c r="G31" s="198" t="s">
        <v>173</v>
      </c>
      <c r="H31" s="198" t="s">
        <v>174</v>
      </c>
      <c r="I31" s="198" t="s">
        <v>173</v>
      </c>
      <c r="J31" s="198" t="s">
        <v>173</v>
      </c>
      <c r="K31" s="198" t="s">
        <v>173</v>
      </c>
      <c r="L31" s="198" t="s">
        <v>174</v>
      </c>
      <c r="M31" s="198" t="s">
        <v>173</v>
      </c>
      <c r="N31" s="198" t="s">
        <v>173</v>
      </c>
      <c r="O31" s="198" t="s">
        <v>173</v>
      </c>
      <c r="P31" s="198" t="s">
        <v>173</v>
      </c>
      <c r="Q31" s="198" t="s">
        <v>173</v>
      </c>
      <c r="R31" s="198" t="s">
        <v>173</v>
      </c>
      <c r="S31" s="198" t="s">
        <v>173</v>
      </c>
      <c r="T31" s="198" t="s">
        <v>173</v>
      </c>
      <c r="U31" s="198" t="s">
        <v>173</v>
      </c>
      <c r="V31" s="198" t="s">
        <v>173</v>
      </c>
      <c r="W31" s="198" t="s">
        <v>173</v>
      </c>
      <c r="X31" s="198" t="s">
        <v>174</v>
      </c>
      <c r="Y31" s="198" t="s">
        <v>173</v>
      </c>
      <c r="Z31" s="198" t="s">
        <v>173</v>
      </c>
      <c r="AA31" s="198" t="s">
        <v>173</v>
      </c>
      <c r="AB31" s="198" t="s">
        <v>174</v>
      </c>
      <c r="AC31" s="198" t="s">
        <v>173</v>
      </c>
      <c r="AD31" s="198" t="s">
        <v>173</v>
      </c>
      <c r="AE31" s="198" t="s">
        <v>174</v>
      </c>
      <c r="AF31" s="198" t="s">
        <v>173</v>
      </c>
    </row>
    <row r="32" spans="2:32" ht="15.75" thickBot="1" x14ac:dyDescent="0.3">
      <c r="B32" s="199">
        <v>24</v>
      </c>
      <c r="C32" s="195" t="s">
        <v>407</v>
      </c>
      <c r="D32" s="196">
        <v>46008</v>
      </c>
      <c r="E32" s="200">
        <v>0.70033564814814808</v>
      </c>
      <c r="F32" s="198" t="s">
        <v>173</v>
      </c>
      <c r="G32" s="198" t="s">
        <v>173</v>
      </c>
      <c r="H32" s="198" t="s">
        <v>174</v>
      </c>
      <c r="I32" s="198" t="s">
        <v>173</v>
      </c>
      <c r="J32" s="198" t="s">
        <v>173</v>
      </c>
      <c r="K32" s="198" t="s">
        <v>173</v>
      </c>
      <c r="L32" s="198" t="s">
        <v>173</v>
      </c>
      <c r="M32" s="198" t="s">
        <v>174</v>
      </c>
      <c r="N32" s="198" t="s">
        <v>173</v>
      </c>
      <c r="O32" s="198" t="s">
        <v>173</v>
      </c>
      <c r="P32" s="198" t="s">
        <v>173</v>
      </c>
      <c r="Q32" s="198" t="s">
        <v>173</v>
      </c>
      <c r="R32" s="198" t="s">
        <v>173</v>
      </c>
      <c r="S32" s="198" t="s">
        <v>173</v>
      </c>
      <c r="T32" s="198" t="s">
        <v>173</v>
      </c>
      <c r="U32" s="198" t="s">
        <v>173</v>
      </c>
      <c r="V32" s="198" t="s">
        <v>173</v>
      </c>
      <c r="W32" s="198" t="s">
        <v>173</v>
      </c>
      <c r="X32" s="198" t="s">
        <v>173</v>
      </c>
      <c r="Y32" s="198" t="s">
        <v>173</v>
      </c>
      <c r="Z32" s="198" t="s">
        <v>174</v>
      </c>
      <c r="AA32" s="198" t="s">
        <v>173</v>
      </c>
      <c r="AB32" s="198" t="s">
        <v>174</v>
      </c>
      <c r="AC32" s="198" t="s">
        <v>173</v>
      </c>
      <c r="AD32" s="198" t="s">
        <v>173</v>
      </c>
      <c r="AE32" s="198" t="s">
        <v>174</v>
      </c>
      <c r="AF32" s="198" t="s">
        <v>173</v>
      </c>
    </row>
    <row r="33" spans="2:32" ht="15.75" thickBot="1" x14ac:dyDescent="0.3">
      <c r="B33" s="199">
        <v>25</v>
      </c>
      <c r="C33" s="195" t="s">
        <v>408</v>
      </c>
      <c r="D33" s="196">
        <v>46017</v>
      </c>
      <c r="E33" s="200">
        <v>0.66086805555555561</v>
      </c>
      <c r="F33" s="198" t="s">
        <v>174</v>
      </c>
      <c r="G33" s="198" t="s">
        <v>173</v>
      </c>
      <c r="H33" s="198" t="s">
        <v>173</v>
      </c>
      <c r="I33" s="198" t="s">
        <v>173</v>
      </c>
      <c r="J33" s="198" t="s">
        <v>173</v>
      </c>
      <c r="K33" s="198" t="s">
        <v>173</v>
      </c>
      <c r="L33" s="198" t="s">
        <v>173</v>
      </c>
      <c r="M33" s="198" t="s">
        <v>173</v>
      </c>
      <c r="N33" s="198" t="s">
        <v>173</v>
      </c>
      <c r="O33" s="198" t="s">
        <v>173</v>
      </c>
      <c r="P33" s="198" t="s">
        <v>174</v>
      </c>
      <c r="Q33" s="198" t="s">
        <v>173</v>
      </c>
      <c r="R33" s="198" t="s">
        <v>173</v>
      </c>
      <c r="S33" s="198" t="s">
        <v>173</v>
      </c>
      <c r="T33" s="198" t="s">
        <v>173</v>
      </c>
      <c r="U33" s="198" t="s">
        <v>173</v>
      </c>
      <c r="V33" s="198" t="s">
        <v>173</v>
      </c>
      <c r="W33" s="198" t="s">
        <v>173</v>
      </c>
      <c r="X33" s="198" t="s">
        <v>173</v>
      </c>
      <c r="Y33" s="198" t="s">
        <v>173</v>
      </c>
      <c r="Z33" s="198" t="s">
        <v>173</v>
      </c>
      <c r="AA33" s="198" t="s">
        <v>174</v>
      </c>
      <c r="AB33" s="198" t="s">
        <v>174</v>
      </c>
      <c r="AC33" s="198" t="s">
        <v>173</v>
      </c>
      <c r="AD33" s="198" t="s">
        <v>173</v>
      </c>
      <c r="AE33" s="198" t="s">
        <v>174</v>
      </c>
      <c r="AF33" s="198" t="s">
        <v>173</v>
      </c>
    </row>
    <row r="34" spans="2:32" x14ac:dyDescent="0.25">
      <c r="D34" s="201"/>
    </row>
  </sheetData>
  <mergeCells count="11">
    <mergeCell ref="AE6:AF6"/>
    <mergeCell ref="B3:AC3"/>
    <mergeCell ref="B6:B7"/>
    <mergeCell ref="C6:C7"/>
    <mergeCell ref="D6:D7"/>
    <mergeCell ref="E6:E7"/>
    <mergeCell ref="F6:J6"/>
    <mergeCell ref="K6:P6"/>
    <mergeCell ref="Q6:W6"/>
    <mergeCell ref="X6:AA6"/>
    <mergeCell ref="AB6:AD6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I37"/>
  <sheetViews>
    <sheetView zoomScale="70" zoomScaleNormal="70" workbookViewId="0">
      <selection activeCell="F36" sqref="F36"/>
    </sheetView>
  </sheetViews>
  <sheetFormatPr defaultRowHeight="15" x14ac:dyDescent="0.25"/>
  <cols>
    <col min="4" max="4" width="81.140625" customWidth="1"/>
    <col min="5" max="5" width="71.5703125" customWidth="1"/>
    <col min="6" max="6" width="53.85546875" customWidth="1"/>
    <col min="7" max="7" width="22.5703125" customWidth="1"/>
    <col min="8" max="8" width="65.85546875" customWidth="1"/>
  </cols>
  <sheetData>
    <row r="2" spans="4:8" x14ac:dyDescent="0.25">
      <c r="H2" s="36" t="s">
        <v>24</v>
      </c>
    </row>
    <row r="3" spans="4:8" x14ac:dyDescent="0.25">
      <c r="H3" s="36" t="s">
        <v>25</v>
      </c>
    </row>
    <row r="4" spans="4:8" x14ac:dyDescent="0.25">
      <c r="H4" s="36" t="s">
        <v>26</v>
      </c>
    </row>
    <row r="5" spans="4:8" x14ac:dyDescent="0.25">
      <c r="H5" s="36" t="s">
        <v>27</v>
      </c>
    </row>
    <row r="6" spans="4:8" x14ac:dyDescent="0.25">
      <c r="H6" s="37"/>
    </row>
    <row r="7" spans="4:8" x14ac:dyDescent="0.25">
      <c r="D7" s="3" t="s">
        <v>28</v>
      </c>
      <c r="H7" s="3"/>
    </row>
    <row r="8" spans="4:8" x14ac:dyDescent="0.25">
      <c r="D8" s="30" t="s">
        <v>318</v>
      </c>
      <c r="H8" s="3"/>
    </row>
    <row r="9" spans="4:8" x14ac:dyDescent="0.25">
      <c r="D9" s="3" t="s">
        <v>29</v>
      </c>
      <c r="H9" s="3"/>
    </row>
    <row r="10" spans="4:8" x14ac:dyDescent="0.25">
      <c r="D10" s="3"/>
      <c r="H10" s="3"/>
    </row>
    <row r="11" spans="4:8" ht="45" x14ac:dyDescent="0.25">
      <c r="D11" s="31" t="s">
        <v>319</v>
      </c>
      <c r="H11" s="4"/>
    </row>
    <row r="12" spans="4:8" ht="27" x14ac:dyDescent="0.25">
      <c r="D12" s="3" t="s">
        <v>30</v>
      </c>
      <c r="H12" s="3"/>
    </row>
    <row r="13" spans="4:8" ht="54" x14ac:dyDescent="0.25">
      <c r="D13" s="32" t="s">
        <v>320</v>
      </c>
      <c r="H13" s="3"/>
    </row>
    <row r="14" spans="4:8" ht="30" x14ac:dyDescent="0.25">
      <c r="D14" s="4" t="s">
        <v>321</v>
      </c>
      <c r="H14" s="4"/>
    </row>
    <row r="15" spans="4:8" ht="54" x14ac:dyDescent="0.25">
      <c r="D15" s="3" t="s">
        <v>291</v>
      </c>
      <c r="H15" s="3"/>
    </row>
    <row r="16" spans="4:8" ht="27" x14ac:dyDescent="0.25">
      <c r="D16" s="3" t="s">
        <v>292</v>
      </c>
      <c r="H16" s="3"/>
    </row>
    <row r="17" spans="3:9" x14ac:dyDescent="0.25">
      <c r="D17" s="3"/>
      <c r="H17" s="3"/>
    </row>
    <row r="18" spans="3:9" x14ac:dyDescent="0.25">
      <c r="D18" s="3" t="s">
        <v>31</v>
      </c>
      <c r="H18" s="3"/>
    </row>
    <row r="19" spans="3:9" ht="15.75" thickBot="1" x14ac:dyDescent="0.3"/>
    <row r="20" spans="3:9" ht="15.75" thickBot="1" x14ac:dyDescent="0.3">
      <c r="C20" s="38" t="s">
        <v>18</v>
      </c>
      <c r="D20" s="39" t="s">
        <v>19</v>
      </c>
      <c r="E20" s="39" t="s">
        <v>20</v>
      </c>
      <c r="F20" s="39" t="s">
        <v>21</v>
      </c>
      <c r="G20" s="39" t="s">
        <v>22</v>
      </c>
      <c r="H20" s="39" t="s">
        <v>23</v>
      </c>
    </row>
    <row r="21" spans="3:9" ht="222.75" customHeight="1" thickBot="1" x14ac:dyDescent="0.3">
      <c r="C21" s="40">
        <v>1</v>
      </c>
      <c r="D21" s="41" t="s">
        <v>322</v>
      </c>
      <c r="E21" s="41" t="s">
        <v>323</v>
      </c>
      <c r="F21" s="41" t="s">
        <v>324</v>
      </c>
      <c r="G21" s="41" t="s">
        <v>325</v>
      </c>
      <c r="H21" s="41" t="s">
        <v>326</v>
      </c>
    </row>
    <row r="22" spans="3:9" ht="195.75" customHeight="1" thickBot="1" x14ac:dyDescent="0.3">
      <c r="C22" s="40">
        <v>2</v>
      </c>
      <c r="D22" s="41" t="s">
        <v>327</v>
      </c>
      <c r="E22" s="41" t="s">
        <v>328</v>
      </c>
      <c r="F22" s="41" t="s">
        <v>329</v>
      </c>
      <c r="G22" s="41" t="s">
        <v>330</v>
      </c>
      <c r="H22" s="41" t="s">
        <v>331</v>
      </c>
    </row>
    <row r="23" spans="3:9" ht="144.75" customHeight="1" thickBot="1" x14ac:dyDescent="0.3">
      <c r="C23" s="40">
        <v>3</v>
      </c>
      <c r="D23" s="41" t="s">
        <v>332</v>
      </c>
      <c r="E23" s="41" t="s">
        <v>333</v>
      </c>
      <c r="F23" s="41" t="s">
        <v>334</v>
      </c>
      <c r="G23" s="41" t="s">
        <v>335</v>
      </c>
      <c r="H23" s="41" t="s">
        <v>336</v>
      </c>
    </row>
    <row r="24" spans="3:9" ht="107.25" customHeight="1" thickBot="1" x14ac:dyDescent="0.3">
      <c r="C24" s="40">
        <v>4</v>
      </c>
      <c r="D24" s="41" t="s">
        <v>337</v>
      </c>
      <c r="E24" s="41" t="s">
        <v>338</v>
      </c>
      <c r="F24" s="41" t="s">
        <v>339</v>
      </c>
      <c r="G24" s="41" t="s">
        <v>340</v>
      </c>
      <c r="H24" s="41" t="s">
        <v>341</v>
      </c>
    </row>
    <row r="25" spans="3:9" ht="168" customHeight="1" thickBot="1" x14ac:dyDescent="0.3">
      <c r="C25" s="40">
        <v>5</v>
      </c>
      <c r="D25" s="41" t="s">
        <v>342</v>
      </c>
      <c r="E25" s="41" t="s">
        <v>343</v>
      </c>
      <c r="F25" s="41" t="s">
        <v>344</v>
      </c>
      <c r="G25" s="41" t="s">
        <v>330</v>
      </c>
      <c r="H25" s="41" t="s">
        <v>345</v>
      </c>
    </row>
    <row r="26" spans="3:9" ht="156" customHeight="1" thickBot="1" x14ac:dyDescent="0.3">
      <c r="C26" s="40">
        <v>6</v>
      </c>
      <c r="D26" s="41" t="s">
        <v>346</v>
      </c>
      <c r="E26" s="41" t="s">
        <v>347</v>
      </c>
      <c r="F26" s="41" t="s">
        <v>348</v>
      </c>
      <c r="G26" s="41" t="s">
        <v>330</v>
      </c>
      <c r="H26" s="41" t="s">
        <v>349</v>
      </c>
    </row>
    <row r="28" spans="3:9" s="45" customFormat="1" x14ac:dyDescent="0.25">
      <c r="C28" s="43" t="s">
        <v>350</v>
      </c>
      <c r="D28" s="43"/>
      <c r="E28" s="43"/>
      <c r="F28" s="43"/>
      <c r="G28" s="44"/>
      <c r="H28" s="44"/>
      <c r="I28" s="45" t="s">
        <v>289</v>
      </c>
    </row>
    <row r="29" spans="3:9" s="45" customFormat="1" x14ac:dyDescent="0.25">
      <c r="C29" s="43" t="s">
        <v>351</v>
      </c>
      <c r="D29" s="43"/>
      <c r="E29" s="43"/>
      <c r="F29" s="43"/>
      <c r="G29" s="44"/>
    </row>
    <row r="30" spans="3:9" s="45" customFormat="1" x14ac:dyDescent="0.25">
      <c r="C30" s="43"/>
      <c r="D30" s="43"/>
      <c r="E30" s="43"/>
      <c r="F30" s="43"/>
      <c r="G30" s="44"/>
    </row>
    <row r="31" spans="3:9" ht="45" x14ac:dyDescent="0.25">
      <c r="D31" s="31" t="s">
        <v>290</v>
      </c>
    </row>
    <row r="32" spans="3:9" x14ac:dyDescent="0.25">
      <c r="D32" s="42"/>
    </row>
    <row r="33" spans="4:4" x14ac:dyDescent="0.25">
      <c r="D33" s="42" t="s">
        <v>32</v>
      </c>
    </row>
    <row r="34" spans="4:4" x14ac:dyDescent="0.25">
      <c r="D34" s="42" t="s">
        <v>33</v>
      </c>
    </row>
    <row r="35" spans="4:4" ht="45" x14ac:dyDescent="0.25">
      <c r="D35" s="42" t="s">
        <v>34</v>
      </c>
    </row>
    <row r="36" spans="4:4" ht="75" x14ac:dyDescent="0.25">
      <c r="D36" s="42" t="s">
        <v>35</v>
      </c>
    </row>
    <row r="37" spans="4:4" x14ac:dyDescent="0.25">
      <c r="D37" s="42"/>
    </row>
  </sheetData>
  <hyperlinks>
    <hyperlink ref="D14" location="Par41" display="Par41" xr:uid="{00000000-0004-0000-0100-000000000000}"/>
    <hyperlink ref="D11" location="Par40" display="Par40" xr:uid="{00000000-0004-0000-0100-000001000000}"/>
    <hyperlink ref="D31" location="Par42" display="Par42" xr:uid="{00000000-0004-0000-0100-000002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10"/>
  <sheetViews>
    <sheetView tabSelected="1" workbookViewId="0">
      <selection activeCell="I19" sqref="I19"/>
    </sheetView>
  </sheetViews>
  <sheetFormatPr defaultRowHeight="15" x14ac:dyDescent="0.25"/>
  <cols>
    <col min="2" max="2" width="40.5703125" customWidth="1"/>
    <col min="3" max="3" width="16.140625" customWidth="1"/>
    <col min="4" max="4" width="11.42578125" customWidth="1"/>
    <col min="5" max="5" width="11" customWidth="1"/>
    <col min="6" max="6" width="10.28515625" customWidth="1"/>
  </cols>
  <sheetData>
    <row r="1" spans="1:7" x14ac:dyDescent="0.25">
      <c r="A1" s="133" t="s">
        <v>223</v>
      </c>
      <c r="B1" s="133"/>
      <c r="C1" s="133"/>
      <c r="D1" s="133"/>
      <c r="E1" s="133"/>
    </row>
    <row r="2" spans="1:7" x14ac:dyDescent="0.25">
      <c r="A2" s="133" t="s">
        <v>381</v>
      </c>
      <c r="B2" s="133"/>
      <c r="C2" s="133"/>
      <c r="D2" s="133"/>
      <c r="E2" s="133"/>
    </row>
    <row r="3" spans="1:7" x14ac:dyDescent="0.25">
      <c r="A3" s="183" t="s">
        <v>224</v>
      </c>
      <c r="B3" s="183"/>
      <c r="C3" s="183"/>
      <c r="D3" s="183"/>
      <c r="E3" s="183"/>
    </row>
    <row r="5" spans="1:7" x14ac:dyDescent="0.25">
      <c r="A5" s="117" t="s">
        <v>225</v>
      </c>
      <c r="B5" s="117" t="s">
        <v>226</v>
      </c>
      <c r="C5" s="117" t="s">
        <v>227</v>
      </c>
      <c r="D5" s="117"/>
      <c r="E5" s="117"/>
      <c r="F5" s="117"/>
      <c r="G5" s="117"/>
    </row>
    <row r="6" spans="1:7" x14ac:dyDescent="0.25">
      <c r="A6" s="117"/>
      <c r="B6" s="117"/>
      <c r="C6" s="33">
        <v>2021</v>
      </c>
      <c r="D6" s="33">
        <v>2022</v>
      </c>
      <c r="E6" s="33">
        <v>2023</v>
      </c>
      <c r="F6" s="33">
        <v>2024</v>
      </c>
      <c r="G6" s="111">
        <v>2025</v>
      </c>
    </row>
    <row r="7" spans="1:7" x14ac:dyDescent="0.25">
      <c r="A7" s="2">
        <v>1</v>
      </c>
      <c r="B7" s="19" t="s">
        <v>228</v>
      </c>
      <c r="C7" s="20">
        <v>0.11310000000000001</v>
      </c>
      <c r="D7" s="20" t="s">
        <v>372</v>
      </c>
      <c r="E7" s="20" t="s">
        <v>373</v>
      </c>
      <c r="F7" s="83">
        <v>0.13900000000000001</v>
      </c>
      <c r="G7" s="112">
        <v>0.17430000000000001</v>
      </c>
    </row>
    <row r="8" spans="1:7" x14ac:dyDescent="0.25">
      <c r="A8" s="2">
        <v>2</v>
      </c>
      <c r="B8" s="19" t="s">
        <v>229</v>
      </c>
      <c r="C8" s="20">
        <v>0.1017</v>
      </c>
      <c r="D8" s="20" t="s">
        <v>374</v>
      </c>
      <c r="E8" s="20" t="s">
        <v>375</v>
      </c>
      <c r="F8" s="83">
        <v>0.1153</v>
      </c>
      <c r="G8" s="112">
        <v>0.1414</v>
      </c>
    </row>
    <row r="9" spans="1:7" x14ac:dyDescent="0.25">
      <c r="A9" s="2">
        <v>3</v>
      </c>
      <c r="B9" s="19" t="s">
        <v>230</v>
      </c>
      <c r="C9" s="20">
        <v>0.2979</v>
      </c>
      <c r="D9" s="20" t="s">
        <v>376</v>
      </c>
      <c r="E9" s="20" t="s">
        <v>377</v>
      </c>
      <c r="F9" s="83">
        <v>0.24010000000000001</v>
      </c>
      <c r="G9" s="112">
        <v>0.23080000000000001</v>
      </c>
    </row>
    <row r="10" spans="1:7" x14ac:dyDescent="0.25">
      <c r="C10" s="21"/>
    </row>
  </sheetData>
  <mergeCells count="6">
    <mergeCell ref="A1:E1"/>
    <mergeCell ref="A2:E2"/>
    <mergeCell ref="A3:E3"/>
    <mergeCell ref="A5:A6"/>
    <mergeCell ref="B5:B6"/>
    <mergeCell ref="C5:G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I35"/>
  <sheetViews>
    <sheetView topLeftCell="A25" zoomScale="90" zoomScaleNormal="90" workbookViewId="0">
      <selection activeCell="E30" sqref="E30"/>
    </sheetView>
  </sheetViews>
  <sheetFormatPr defaultRowHeight="15" x14ac:dyDescent="0.25"/>
  <cols>
    <col min="4" max="4" width="81.140625" customWidth="1"/>
    <col min="5" max="6" width="46.28515625" customWidth="1"/>
    <col min="7" max="8" width="22.5703125" customWidth="1"/>
    <col min="9" max="9" width="28" customWidth="1"/>
  </cols>
  <sheetData>
    <row r="2" spans="4:9" x14ac:dyDescent="0.25">
      <c r="I2" s="36" t="s">
        <v>24</v>
      </c>
    </row>
    <row r="3" spans="4:9" x14ac:dyDescent="0.25">
      <c r="I3" s="36" t="s">
        <v>25</v>
      </c>
    </row>
    <row r="4" spans="4:9" x14ac:dyDescent="0.25">
      <c r="I4" s="36" t="s">
        <v>26</v>
      </c>
    </row>
    <row r="5" spans="4:9" x14ac:dyDescent="0.25">
      <c r="I5" s="36" t="s">
        <v>27</v>
      </c>
    </row>
    <row r="6" spans="4:9" x14ac:dyDescent="0.25">
      <c r="I6" s="37"/>
    </row>
    <row r="7" spans="4:9" x14ac:dyDescent="0.25">
      <c r="D7" s="3" t="s">
        <v>28</v>
      </c>
      <c r="I7" s="3"/>
    </row>
    <row r="8" spans="4:9" ht="27" x14ac:dyDescent="0.25">
      <c r="D8" s="46" t="s">
        <v>352</v>
      </c>
      <c r="I8" s="3"/>
    </row>
    <row r="9" spans="4:9" x14ac:dyDescent="0.25">
      <c r="D9" s="3" t="s">
        <v>29</v>
      </c>
      <c r="I9" s="3"/>
    </row>
    <row r="10" spans="4:9" x14ac:dyDescent="0.25">
      <c r="D10" s="3"/>
      <c r="I10" s="3"/>
    </row>
    <row r="11" spans="4:9" ht="45" x14ac:dyDescent="0.25">
      <c r="D11" s="31" t="s">
        <v>274</v>
      </c>
      <c r="I11" s="4"/>
    </row>
    <row r="12" spans="4:9" ht="27" x14ac:dyDescent="0.25">
      <c r="D12" s="3" t="s">
        <v>30</v>
      </c>
      <c r="I12" s="3"/>
    </row>
    <row r="13" spans="4:9" x14ac:dyDescent="0.25">
      <c r="D13" s="32" t="s">
        <v>353</v>
      </c>
      <c r="I13" s="3"/>
    </row>
    <row r="14" spans="4:9" ht="90" x14ac:dyDescent="0.25">
      <c r="D14" s="4" t="s">
        <v>354</v>
      </c>
      <c r="I14" s="4"/>
    </row>
    <row r="15" spans="4:9" ht="54" x14ac:dyDescent="0.25">
      <c r="D15" s="3" t="s">
        <v>355</v>
      </c>
      <c r="I15" s="3"/>
    </row>
    <row r="16" spans="4:9" ht="27" x14ac:dyDescent="0.25">
      <c r="D16" s="3" t="s">
        <v>293</v>
      </c>
      <c r="I16" s="3"/>
    </row>
    <row r="17" spans="3:9" x14ac:dyDescent="0.25">
      <c r="D17" s="3"/>
      <c r="I17" s="3"/>
    </row>
    <row r="18" spans="3:9" x14ac:dyDescent="0.25">
      <c r="D18" s="3" t="s">
        <v>31</v>
      </c>
      <c r="I18" s="3"/>
    </row>
    <row r="19" spans="3:9" ht="15.75" thickBot="1" x14ac:dyDescent="0.3"/>
    <row r="20" spans="3:9" ht="30.75" thickBot="1" x14ac:dyDescent="0.3">
      <c r="C20" s="38" t="s">
        <v>18</v>
      </c>
      <c r="D20" s="39" t="s">
        <v>19</v>
      </c>
      <c r="E20" s="39" t="s">
        <v>20</v>
      </c>
      <c r="F20" s="39" t="s">
        <v>306</v>
      </c>
      <c r="G20" s="39" t="s">
        <v>21</v>
      </c>
      <c r="H20" s="39" t="s">
        <v>22</v>
      </c>
      <c r="I20" s="39" t="s">
        <v>23</v>
      </c>
    </row>
    <row r="21" spans="3:9" ht="108" customHeight="1" thickBot="1" x14ac:dyDescent="0.3">
      <c r="C21" s="40">
        <v>1</v>
      </c>
      <c r="D21" s="47" t="s">
        <v>294</v>
      </c>
      <c r="E21" s="47" t="s">
        <v>356</v>
      </c>
      <c r="F21" s="47" t="s">
        <v>357</v>
      </c>
      <c r="G21" s="47" t="s">
        <v>358</v>
      </c>
      <c r="H21" s="47" t="s">
        <v>359</v>
      </c>
      <c r="I21" s="47" t="s">
        <v>360</v>
      </c>
    </row>
    <row r="22" spans="3:9" ht="90.75" customHeight="1" thickBot="1" x14ac:dyDescent="0.3">
      <c r="C22" s="40">
        <v>2</v>
      </c>
      <c r="D22" s="47" t="s">
        <v>295</v>
      </c>
      <c r="E22" s="47" t="s">
        <v>361</v>
      </c>
      <c r="F22" s="47" t="s">
        <v>362</v>
      </c>
      <c r="G22" s="47" t="s">
        <v>296</v>
      </c>
      <c r="H22" s="47" t="s">
        <v>363</v>
      </c>
      <c r="I22" s="47" t="s">
        <v>364</v>
      </c>
    </row>
    <row r="23" spans="3:9" ht="77.25" customHeight="1" thickBot="1" x14ac:dyDescent="0.3">
      <c r="C23" s="40">
        <v>3</v>
      </c>
      <c r="D23" s="47" t="s">
        <v>297</v>
      </c>
      <c r="E23" s="47" t="s">
        <v>298</v>
      </c>
      <c r="F23" s="47" t="s">
        <v>365</v>
      </c>
      <c r="G23" s="47" t="s">
        <v>299</v>
      </c>
      <c r="H23" s="47" t="s">
        <v>300</v>
      </c>
      <c r="I23" s="47" t="s">
        <v>366</v>
      </c>
    </row>
    <row r="24" spans="3:9" ht="10.5" customHeight="1" x14ac:dyDescent="0.25">
      <c r="C24" s="48"/>
      <c r="D24" s="49"/>
      <c r="E24" s="49"/>
      <c r="F24" s="49"/>
      <c r="G24" s="49"/>
      <c r="H24" s="49"/>
      <c r="I24" s="49"/>
    </row>
    <row r="25" spans="3:9" s="45" customFormat="1" x14ac:dyDescent="0.25">
      <c r="C25" s="43" t="s">
        <v>350</v>
      </c>
      <c r="D25" s="43"/>
      <c r="E25" s="43"/>
      <c r="F25" s="43"/>
      <c r="G25" s="44"/>
      <c r="H25" s="44"/>
      <c r="I25" s="45" t="s">
        <v>289</v>
      </c>
    </row>
    <row r="26" spans="3:9" s="45" customFormat="1" x14ac:dyDescent="0.25">
      <c r="C26" s="43" t="s">
        <v>351</v>
      </c>
      <c r="D26" s="43"/>
      <c r="E26" s="43"/>
      <c r="F26" s="43"/>
      <c r="G26" s="44"/>
    </row>
    <row r="27" spans="3:9" x14ac:dyDescent="0.25">
      <c r="C27" s="50"/>
    </row>
    <row r="28" spans="3:9" x14ac:dyDescent="0.25">
      <c r="I28" t="s">
        <v>289</v>
      </c>
    </row>
    <row r="29" spans="3:9" ht="45" x14ac:dyDescent="0.25">
      <c r="D29" s="31" t="s">
        <v>290</v>
      </c>
    </row>
    <row r="30" spans="3:9" x14ac:dyDescent="0.25">
      <c r="D30" s="42"/>
    </row>
    <row r="31" spans="3:9" x14ac:dyDescent="0.25">
      <c r="D31" s="42" t="s">
        <v>32</v>
      </c>
    </row>
    <row r="32" spans="3:9" x14ac:dyDescent="0.25">
      <c r="D32" s="42" t="s">
        <v>33</v>
      </c>
    </row>
    <row r="33" spans="4:4" ht="45" x14ac:dyDescent="0.25">
      <c r="D33" s="42" t="s">
        <v>34</v>
      </c>
    </row>
    <row r="34" spans="4:4" ht="75" x14ac:dyDescent="0.25">
      <c r="D34" s="42" t="s">
        <v>35</v>
      </c>
    </row>
    <row r="35" spans="4:4" x14ac:dyDescent="0.25">
      <c r="D35" s="42"/>
    </row>
  </sheetData>
  <hyperlinks>
    <hyperlink ref="D14" location="Par41" display="Par41" xr:uid="{00000000-0004-0000-0200-000000000000}"/>
    <hyperlink ref="D11" location="Par40" display="Par40" xr:uid="{00000000-0004-0000-0200-000001000000}"/>
    <hyperlink ref="D29" location="Par42" display="Par42" xr:uid="{00000000-0004-0000-0200-000002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115" zoomScaleNormal="115" workbookViewId="0">
      <selection activeCell="B7" sqref="B7"/>
    </sheetView>
  </sheetViews>
  <sheetFormatPr defaultRowHeight="15" x14ac:dyDescent="0.25"/>
  <cols>
    <col min="1" max="1" width="6" customWidth="1"/>
    <col min="2" max="2" width="34.28515625" customWidth="1"/>
    <col min="3" max="3" width="13.85546875" customWidth="1"/>
    <col min="4" max="4" width="13.140625" customWidth="1"/>
    <col min="5" max="5" width="37.85546875" customWidth="1"/>
  </cols>
  <sheetData>
    <row r="1" spans="1:5" ht="57.75" customHeight="1" x14ac:dyDescent="0.25">
      <c r="A1" s="115" t="s">
        <v>378</v>
      </c>
      <c r="B1" s="116"/>
      <c r="C1" s="116"/>
      <c r="D1" s="116"/>
      <c r="E1" s="116"/>
    </row>
    <row r="2" spans="1:5" x14ac:dyDescent="0.25">
      <c r="A2" s="117" t="s">
        <v>1</v>
      </c>
      <c r="B2" s="117" t="s">
        <v>231</v>
      </c>
      <c r="C2" s="117" t="s">
        <v>232</v>
      </c>
      <c r="D2" s="117"/>
      <c r="E2" s="117"/>
    </row>
    <row r="3" spans="1:5" x14ac:dyDescent="0.25">
      <c r="A3" s="117"/>
      <c r="B3" s="117"/>
      <c r="C3" s="33">
        <v>2024</v>
      </c>
      <c r="D3" s="33">
        <v>2025</v>
      </c>
      <c r="E3" s="33" t="s">
        <v>233</v>
      </c>
    </row>
    <row r="4" spans="1:5" ht="15.75" thickBot="1" x14ac:dyDescent="0.3">
      <c r="A4" s="18">
        <v>1</v>
      </c>
      <c r="B4" s="18">
        <v>2</v>
      </c>
      <c r="C4" s="18">
        <v>3</v>
      </c>
      <c r="D4" s="18">
        <v>4</v>
      </c>
      <c r="E4" s="18">
        <v>5</v>
      </c>
    </row>
    <row r="5" spans="1:5" x14ac:dyDescent="0.25">
      <c r="A5" s="22" t="s">
        <v>2</v>
      </c>
      <c r="B5" s="118" t="s">
        <v>234</v>
      </c>
      <c r="C5" s="119"/>
      <c r="D5" s="119"/>
      <c r="E5" s="120"/>
    </row>
    <row r="6" spans="1:5" x14ac:dyDescent="0.25">
      <c r="A6" s="1" t="s">
        <v>3</v>
      </c>
      <c r="B6" s="23" t="s">
        <v>235</v>
      </c>
      <c r="C6" s="24">
        <v>0</v>
      </c>
      <c r="D6" s="24">
        <v>0</v>
      </c>
      <c r="E6" s="24">
        <v>0</v>
      </c>
    </row>
    <row r="7" spans="1:5" x14ac:dyDescent="0.25">
      <c r="A7" s="1" t="s">
        <v>5</v>
      </c>
      <c r="B7" s="23" t="s">
        <v>236</v>
      </c>
      <c r="C7" s="24">
        <v>0</v>
      </c>
      <c r="D7" s="24">
        <v>0</v>
      </c>
      <c r="E7" s="24">
        <v>0</v>
      </c>
    </row>
    <row r="8" spans="1:5" x14ac:dyDescent="0.25">
      <c r="A8" s="1" t="s">
        <v>6</v>
      </c>
      <c r="B8" s="23" t="s">
        <v>237</v>
      </c>
      <c r="C8" s="25">
        <v>10.555</v>
      </c>
      <c r="D8" s="25">
        <v>11.3</v>
      </c>
      <c r="E8" s="27">
        <f>(D8-C8)/C8*100</f>
        <v>7.0582662245381425</v>
      </c>
    </row>
    <row r="9" spans="1:5" x14ac:dyDescent="0.25">
      <c r="A9" s="1" t="s">
        <v>7</v>
      </c>
      <c r="B9" s="23" t="s">
        <v>238</v>
      </c>
      <c r="C9" s="25">
        <v>0.8</v>
      </c>
      <c r="D9" s="25">
        <v>0.8</v>
      </c>
      <c r="E9" s="27">
        <f>(D9-C9)/C9*100</f>
        <v>0</v>
      </c>
    </row>
    <row r="10" spans="1:5" x14ac:dyDescent="0.25">
      <c r="A10" s="26" t="s">
        <v>8</v>
      </c>
      <c r="B10" s="114" t="s">
        <v>239</v>
      </c>
      <c r="C10" s="114"/>
      <c r="D10" s="114"/>
      <c r="E10" s="114"/>
    </row>
    <row r="11" spans="1:5" x14ac:dyDescent="0.25">
      <c r="A11" s="1" t="s">
        <v>9</v>
      </c>
      <c r="B11" s="23" t="s">
        <v>235</v>
      </c>
      <c r="C11" s="24">
        <v>0</v>
      </c>
      <c r="D11" s="24">
        <v>0</v>
      </c>
      <c r="E11" s="24">
        <v>0</v>
      </c>
    </row>
    <row r="12" spans="1:5" x14ac:dyDescent="0.25">
      <c r="A12" s="1" t="s">
        <v>10</v>
      </c>
      <c r="B12" s="23" t="s">
        <v>236</v>
      </c>
      <c r="C12" s="24">
        <v>0</v>
      </c>
      <c r="D12" s="24">
        <v>0</v>
      </c>
      <c r="E12" s="24">
        <v>0</v>
      </c>
    </row>
    <row r="13" spans="1:5" x14ac:dyDescent="0.25">
      <c r="A13" s="1" t="s">
        <v>11</v>
      </c>
      <c r="B13" s="23" t="s">
        <v>237</v>
      </c>
      <c r="C13" s="25">
        <v>535.48299999999995</v>
      </c>
      <c r="D13" s="25">
        <v>546.5</v>
      </c>
      <c r="E13" s="27">
        <f>(D13-C13)/C13*100</f>
        <v>2.0573949126302895</v>
      </c>
    </row>
    <row r="14" spans="1:5" x14ac:dyDescent="0.25">
      <c r="A14" s="1" t="s">
        <v>12</v>
      </c>
      <c r="B14" s="23" t="s">
        <v>238</v>
      </c>
      <c r="C14" s="33">
        <v>670.35299999999995</v>
      </c>
      <c r="D14" s="33">
        <v>711.5</v>
      </c>
      <c r="E14" s="27">
        <f>(D14-C14)/C14*100</f>
        <v>6.1381093244902392</v>
      </c>
    </row>
    <row r="15" spans="1:5" x14ac:dyDescent="0.25">
      <c r="A15" s="26" t="s">
        <v>13</v>
      </c>
      <c r="B15" s="114" t="s">
        <v>240</v>
      </c>
      <c r="C15" s="114"/>
      <c r="D15" s="114"/>
      <c r="E15" s="114"/>
    </row>
    <row r="16" spans="1:5" x14ac:dyDescent="0.25">
      <c r="A16" s="1" t="s">
        <v>14</v>
      </c>
      <c r="B16" s="23" t="s">
        <v>241</v>
      </c>
      <c r="C16" s="24">
        <v>0</v>
      </c>
      <c r="D16" s="24">
        <v>0</v>
      </c>
      <c r="E16" s="24">
        <v>0</v>
      </c>
    </row>
    <row r="17" spans="1:5" x14ac:dyDescent="0.25">
      <c r="A17" s="1" t="s">
        <v>15</v>
      </c>
      <c r="B17" s="23" t="s">
        <v>242</v>
      </c>
      <c r="C17" s="24">
        <v>0</v>
      </c>
      <c r="D17" s="24">
        <v>0</v>
      </c>
      <c r="E17" s="24">
        <v>0</v>
      </c>
    </row>
    <row r="18" spans="1:5" x14ac:dyDescent="0.25">
      <c r="A18" s="1" t="s">
        <v>4</v>
      </c>
      <c r="B18" s="23" t="s">
        <v>243</v>
      </c>
      <c r="C18" s="25">
        <v>475</v>
      </c>
      <c r="D18" s="25">
        <v>515</v>
      </c>
      <c r="E18" s="27">
        <f>(D18-C18)/C18*100</f>
        <v>8.4210526315789469</v>
      </c>
    </row>
    <row r="19" spans="1:5" x14ac:dyDescent="0.25">
      <c r="A19" s="1" t="s">
        <v>244</v>
      </c>
      <c r="B19" s="23" t="s">
        <v>245</v>
      </c>
      <c r="C19" s="24">
        <v>0</v>
      </c>
      <c r="D19" s="24">
        <v>0</v>
      </c>
      <c r="E19" s="24">
        <v>0</v>
      </c>
    </row>
  </sheetData>
  <mergeCells count="7">
    <mergeCell ref="B15:E15"/>
    <mergeCell ref="A1:E1"/>
    <mergeCell ref="A2:A3"/>
    <mergeCell ref="B2:B3"/>
    <mergeCell ref="C2:E2"/>
    <mergeCell ref="B5:E5"/>
    <mergeCell ref="B10:E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2"/>
  <sheetViews>
    <sheetView view="pageBreakPreview" zoomScale="130" zoomScaleNormal="100" zoomScaleSheetLayoutView="130" workbookViewId="0">
      <pane ySplit="7" topLeftCell="A8" activePane="bottomLeft" state="frozen"/>
      <selection activeCell="D13" sqref="D13"/>
      <selection pane="bottomLeft" activeCell="D23" sqref="D23"/>
    </sheetView>
  </sheetViews>
  <sheetFormatPr defaultRowHeight="15" x14ac:dyDescent="0.25"/>
  <cols>
    <col min="1" max="1" width="5.42578125" customWidth="1"/>
    <col min="2" max="2" width="52" customWidth="1"/>
    <col min="3" max="3" width="13.7109375" customWidth="1"/>
    <col min="4" max="4" width="15.42578125" customWidth="1"/>
    <col min="5" max="5" width="34.7109375" customWidth="1"/>
  </cols>
  <sheetData>
    <row r="1" spans="1:5" ht="72.75" customHeight="1" x14ac:dyDescent="0.25">
      <c r="A1" s="121" t="s">
        <v>246</v>
      </c>
      <c r="B1" s="121"/>
      <c r="C1" s="121"/>
      <c r="D1" s="121"/>
      <c r="E1" s="121"/>
    </row>
    <row r="2" spans="1:5" ht="7.5" customHeight="1" x14ac:dyDescent="0.25"/>
    <row r="3" spans="1:5" ht="42" customHeight="1" x14ac:dyDescent="0.25">
      <c r="A3" s="115" t="s">
        <v>379</v>
      </c>
      <c r="B3" s="116"/>
      <c r="C3" s="116"/>
      <c r="D3" s="116"/>
      <c r="E3" s="116"/>
    </row>
    <row r="4" spans="1:5" ht="38.25" customHeight="1" x14ac:dyDescent="0.25">
      <c r="A4" s="122" t="s">
        <v>247</v>
      </c>
      <c r="B4" s="122"/>
      <c r="C4" s="122"/>
      <c r="D4" s="122"/>
      <c r="E4" s="122"/>
    </row>
    <row r="5" spans="1:5" ht="22.5" customHeight="1" x14ac:dyDescent="0.25">
      <c r="A5" s="117" t="s">
        <v>1</v>
      </c>
      <c r="B5" s="117" t="s">
        <v>0</v>
      </c>
      <c r="C5" s="117" t="s">
        <v>232</v>
      </c>
      <c r="D5" s="117"/>
      <c r="E5" s="117"/>
    </row>
    <row r="6" spans="1:5" x14ac:dyDescent="0.25">
      <c r="A6" s="117"/>
      <c r="B6" s="117"/>
      <c r="C6" s="33">
        <v>2024</v>
      </c>
      <c r="D6" s="33">
        <v>2025</v>
      </c>
      <c r="E6" s="33" t="s">
        <v>233</v>
      </c>
    </row>
    <row r="7" spans="1:5" ht="15.75" thickBot="1" x14ac:dyDescent="0.3">
      <c r="A7" s="18">
        <v>1</v>
      </c>
      <c r="B7" s="18">
        <v>2</v>
      </c>
      <c r="C7" s="18">
        <v>3</v>
      </c>
      <c r="D7" s="18">
        <v>4</v>
      </c>
      <c r="E7" s="72">
        <v>5</v>
      </c>
    </row>
    <row r="8" spans="1:5" ht="33.75" customHeight="1" x14ac:dyDescent="0.25">
      <c r="A8" s="28" t="s">
        <v>2</v>
      </c>
      <c r="B8" s="53" t="s">
        <v>368</v>
      </c>
      <c r="C8" s="73">
        <v>7.8499831062056533E-3</v>
      </c>
      <c r="D8" s="73">
        <v>5.94E-3</v>
      </c>
      <c r="E8" s="74">
        <f>(D8-C8)/C8*100</f>
        <v>-24.331047345767569</v>
      </c>
    </row>
    <row r="9" spans="1:5" x14ac:dyDescent="0.25">
      <c r="A9" s="1" t="s">
        <v>3</v>
      </c>
      <c r="B9" s="23" t="s">
        <v>248</v>
      </c>
      <c r="C9" s="24">
        <v>0</v>
      </c>
      <c r="D9" s="24">
        <v>0</v>
      </c>
      <c r="E9" s="75">
        <v>0</v>
      </c>
    </row>
    <row r="10" spans="1:5" x14ac:dyDescent="0.25">
      <c r="A10" s="1" t="s">
        <v>5</v>
      </c>
      <c r="B10" s="23" t="s">
        <v>249</v>
      </c>
      <c r="C10" s="52">
        <v>0</v>
      </c>
      <c r="D10" s="52">
        <v>0</v>
      </c>
      <c r="E10" s="75">
        <v>0</v>
      </c>
    </row>
    <row r="11" spans="1:5" x14ac:dyDescent="0.25">
      <c r="A11" s="1" t="s">
        <v>6</v>
      </c>
      <c r="B11" s="23" t="s">
        <v>250</v>
      </c>
      <c r="C11" s="52">
        <v>0</v>
      </c>
      <c r="D11" s="52">
        <v>4.176511466296039E-3</v>
      </c>
      <c r="E11" s="75" t="e">
        <f t="shared" ref="E11:E17" si="0">(D11-C11)/C11*100</f>
        <v>#DIV/0!</v>
      </c>
    </row>
    <row r="12" spans="1:5" x14ac:dyDescent="0.25">
      <c r="A12" s="1" t="s">
        <v>7</v>
      </c>
      <c r="B12" s="23" t="s">
        <v>251</v>
      </c>
      <c r="C12" s="52">
        <v>9.0802501302761837E-3</v>
      </c>
      <c r="D12" s="52">
        <v>6.2098409648841937E-3</v>
      </c>
      <c r="E12" s="75">
        <f t="shared" si="0"/>
        <v>-31.611564926182094</v>
      </c>
    </row>
    <row r="13" spans="1:5" ht="33" x14ac:dyDescent="0.35">
      <c r="A13" s="1" t="s">
        <v>8</v>
      </c>
      <c r="B13" s="76" t="s">
        <v>369</v>
      </c>
      <c r="C13" s="33">
        <v>6.4196418515598602E-3</v>
      </c>
      <c r="D13" s="33">
        <v>1.3140000000000001E-2</v>
      </c>
      <c r="E13" s="27">
        <f t="shared" si="0"/>
        <v>104.6843157894737</v>
      </c>
    </row>
    <row r="14" spans="1:5" x14ac:dyDescent="0.25">
      <c r="A14" s="1" t="s">
        <v>9</v>
      </c>
      <c r="B14" s="23" t="s">
        <v>248</v>
      </c>
      <c r="C14" s="24">
        <v>0</v>
      </c>
      <c r="D14" s="24">
        <v>0</v>
      </c>
      <c r="E14" s="75">
        <v>0</v>
      </c>
    </row>
    <row r="15" spans="1:5" x14ac:dyDescent="0.25">
      <c r="A15" s="1" t="s">
        <v>10</v>
      </c>
      <c r="B15" s="23" t="s">
        <v>249</v>
      </c>
      <c r="C15" s="51">
        <v>0</v>
      </c>
      <c r="D15" s="51">
        <v>0</v>
      </c>
      <c r="E15" s="75">
        <v>0</v>
      </c>
    </row>
    <row r="16" spans="1:5" x14ac:dyDescent="0.25">
      <c r="A16" s="1" t="s">
        <v>11</v>
      </c>
      <c r="B16" s="23" t="s">
        <v>250</v>
      </c>
      <c r="C16" s="24">
        <v>8.3125519534497092E-4</v>
      </c>
      <c r="D16" s="24">
        <v>3.4746351633078527E-3</v>
      </c>
      <c r="E16" s="75">
        <f t="shared" si="0"/>
        <v>317.99861014593466</v>
      </c>
    </row>
    <row r="17" spans="1:5" x14ac:dyDescent="0.25">
      <c r="A17" s="1" t="s">
        <v>12</v>
      </c>
      <c r="B17" s="23" t="s">
        <v>251</v>
      </c>
      <c r="C17" s="52">
        <v>7.2954663887441372E-3</v>
      </c>
      <c r="D17" s="52">
        <v>1.462269185612125E-2</v>
      </c>
      <c r="E17" s="75">
        <f t="shared" si="0"/>
        <v>100.43532622783344</v>
      </c>
    </row>
    <row r="18" spans="1:5" ht="109.5" customHeight="1" x14ac:dyDescent="0.25">
      <c r="A18" s="1" t="s">
        <v>13</v>
      </c>
      <c r="B18" s="77" t="s">
        <v>370</v>
      </c>
      <c r="C18" s="33">
        <v>0</v>
      </c>
      <c r="D18" s="33">
        <v>0</v>
      </c>
      <c r="E18" s="27">
        <v>0</v>
      </c>
    </row>
    <row r="19" spans="1:5" x14ac:dyDescent="0.25">
      <c r="A19" s="1" t="s">
        <v>14</v>
      </c>
      <c r="B19" s="23" t="s">
        <v>248</v>
      </c>
      <c r="C19" s="24">
        <v>0</v>
      </c>
      <c r="D19" s="24">
        <v>0</v>
      </c>
      <c r="E19" s="75">
        <v>0</v>
      </c>
    </row>
    <row r="20" spans="1:5" x14ac:dyDescent="0.25">
      <c r="A20" s="1" t="s">
        <v>15</v>
      </c>
      <c r="B20" s="23" t="s">
        <v>249</v>
      </c>
      <c r="C20" s="52">
        <v>0</v>
      </c>
      <c r="D20" s="52">
        <v>0</v>
      </c>
      <c r="E20" s="75">
        <v>0</v>
      </c>
    </row>
    <row r="21" spans="1:5" x14ac:dyDescent="0.25">
      <c r="A21" s="1" t="s">
        <v>4</v>
      </c>
      <c r="B21" s="23" t="s">
        <v>250</v>
      </c>
      <c r="C21" s="24">
        <v>0</v>
      </c>
      <c r="D21" s="24">
        <v>0</v>
      </c>
      <c r="E21" s="75">
        <v>0</v>
      </c>
    </row>
    <row r="22" spans="1:5" x14ac:dyDescent="0.25">
      <c r="A22" s="1" t="s">
        <v>244</v>
      </c>
      <c r="B22" s="23" t="s">
        <v>251</v>
      </c>
      <c r="C22" s="52">
        <v>0</v>
      </c>
      <c r="D22" s="52">
        <v>0</v>
      </c>
      <c r="E22" s="75">
        <v>0</v>
      </c>
    </row>
    <row r="23" spans="1:5" ht="93" x14ac:dyDescent="0.35">
      <c r="A23" s="33">
        <v>4</v>
      </c>
      <c r="B23" s="76" t="s">
        <v>371</v>
      </c>
      <c r="C23" s="33">
        <v>0</v>
      </c>
      <c r="D23" s="33">
        <v>0</v>
      </c>
      <c r="E23" s="27">
        <v>0</v>
      </c>
    </row>
    <row r="24" spans="1:5" x14ac:dyDescent="0.25">
      <c r="A24" s="1" t="s">
        <v>16</v>
      </c>
      <c r="B24" s="23" t="s">
        <v>248</v>
      </c>
      <c r="C24" s="24">
        <v>0</v>
      </c>
      <c r="D24" s="24">
        <v>0</v>
      </c>
      <c r="E24" s="75">
        <v>0</v>
      </c>
    </row>
    <row r="25" spans="1:5" x14ac:dyDescent="0.25">
      <c r="A25" s="1" t="s">
        <v>17</v>
      </c>
      <c r="B25" s="23" t="s">
        <v>249</v>
      </c>
      <c r="C25" s="24">
        <v>0</v>
      </c>
      <c r="D25" s="24">
        <v>0</v>
      </c>
      <c r="E25" s="75">
        <v>0</v>
      </c>
    </row>
    <row r="26" spans="1:5" x14ac:dyDescent="0.25">
      <c r="A26" s="1" t="s">
        <v>252</v>
      </c>
      <c r="B26" s="23" t="s">
        <v>250</v>
      </c>
      <c r="C26" s="24">
        <v>0</v>
      </c>
      <c r="D26" s="24">
        <v>0</v>
      </c>
      <c r="E26" s="75">
        <v>0</v>
      </c>
    </row>
    <row r="27" spans="1:5" x14ac:dyDescent="0.25">
      <c r="A27" s="1" t="s">
        <v>253</v>
      </c>
      <c r="B27" s="23" t="s">
        <v>251</v>
      </c>
      <c r="C27" s="52">
        <v>0</v>
      </c>
      <c r="D27" s="52">
        <v>0</v>
      </c>
      <c r="E27" s="75">
        <v>0</v>
      </c>
    </row>
    <row r="28" spans="1:5" ht="51.75" customHeight="1" x14ac:dyDescent="0.25">
      <c r="A28" s="26" t="s">
        <v>254</v>
      </c>
      <c r="B28" s="70" t="s">
        <v>255</v>
      </c>
      <c r="C28" s="33">
        <v>0</v>
      </c>
      <c r="D28" s="33">
        <v>0</v>
      </c>
      <c r="E28" s="33">
        <v>0</v>
      </c>
    </row>
    <row r="29" spans="1:5" ht="60" x14ac:dyDescent="0.25">
      <c r="A29" s="26" t="s">
        <v>256</v>
      </c>
      <c r="B29" s="70" t="s">
        <v>257</v>
      </c>
      <c r="C29" s="33">
        <v>0</v>
      </c>
      <c r="D29" s="33">
        <v>0</v>
      </c>
      <c r="E29" s="33">
        <v>0</v>
      </c>
    </row>
    <row r="30" spans="1:5" x14ac:dyDescent="0.25">
      <c r="A30" s="29"/>
    </row>
    <row r="31" spans="1:5" x14ac:dyDescent="0.25">
      <c r="A31" s="29"/>
    </row>
    <row r="32" spans="1:5" x14ac:dyDescent="0.25">
      <c r="A32" s="29"/>
    </row>
    <row r="33" spans="1:1" x14ac:dyDescent="0.25">
      <c r="A33" s="29"/>
    </row>
    <row r="34" spans="1:1" x14ac:dyDescent="0.25">
      <c r="A34" s="29"/>
    </row>
    <row r="35" spans="1:1" x14ac:dyDescent="0.25">
      <c r="A35" s="29"/>
    </row>
    <row r="36" spans="1:1" x14ac:dyDescent="0.25">
      <c r="A36" s="29"/>
    </row>
    <row r="37" spans="1:1" x14ac:dyDescent="0.25">
      <c r="A37" s="29"/>
    </row>
    <row r="38" spans="1:1" x14ac:dyDescent="0.25">
      <c r="A38" s="29"/>
    </row>
    <row r="39" spans="1:1" x14ac:dyDescent="0.25">
      <c r="A39" s="29"/>
    </row>
    <row r="40" spans="1:1" x14ac:dyDescent="0.25">
      <c r="A40" s="29"/>
    </row>
    <row r="41" spans="1:1" x14ac:dyDescent="0.25">
      <c r="A41" s="29"/>
    </row>
    <row r="42" spans="1:1" x14ac:dyDescent="0.25">
      <c r="A42" s="29"/>
    </row>
    <row r="43" spans="1:1" x14ac:dyDescent="0.25">
      <c r="A43" s="29"/>
    </row>
    <row r="44" spans="1:1" x14ac:dyDescent="0.25">
      <c r="A44" s="29"/>
    </row>
    <row r="45" spans="1:1" x14ac:dyDescent="0.25">
      <c r="A45" s="29"/>
    </row>
    <row r="46" spans="1:1" x14ac:dyDescent="0.25">
      <c r="A46" s="29"/>
    </row>
    <row r="47" spans="1:1" x14ac:dyDescent="0.25">
      <c r="A47" s="29"/>
    </row>
    <row r="48" spans="1:1" x14ac:dyDescent="0.25">
      <c r="A48" s="29"/>
    </row>
    <row r="49" spans="1:1" x14ac:dyDescent="0.25">
      <c r="A49" s="29"/>
    </row>
    <row r="50" spans="1:1" x14ac:dyDescent="0.25">
      <c r="A50" s="29"/>
    </row>
    <row r="51" spans="1:1" x14ac:dyDescent="0.25">
      <c r="A51" s="29"/>
    </row>
    <row r="52" spans="1:1" x14ac:dyDescent="0.25">
      <c r="A52" s="29"/>
    </row>
  </sheetData>
  <mergeCells count="6">
    <mergeCell ref="A1:E1"/>
    <mergeCell ref="A3:E3"/>
    <mergeCell ref="A4:E4"/>
    <mergeCell ref="A5:A6"/>
    <mergeCell ref="B5:B6"/>
    <mergeCell ref="C5:E5"/>
  </mergeCells>
  <printOptions horizontalCentered="1"/>
  <pageMargins left="0" right="0" top="0" bottom="0" header="0" footer="0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1"/>
  <sheetViews>
    <sheetView view="pageBreakPreview" zoomScale="80" zoomScaleNormal="100" zoomScaleSheetLayoutView="80" workbookViewId="0">
      <selection activeCell="O17" sqref="O17"/>
    </sheetView>
  </sheetViews>
  <sheetFormatPr defaultRowHeight="15" x14ac:dyDescent="0.25"/>
  <cols>
    <col min="1" max="1" width="5.42578125" customWidth="1"/>
    <col min="2" max="2" width="34.140625" customWidth="1"/>
    <col min="3" max="3" width="6.5703125" customWidth="1"/>
    <col min="4" max="4" width="5.42578125" customWidth="1"/>
    <col min="5" max="5" width="12" customWidth="1"/>
    <col min="6" max="6" width="11.7109375" customWidth="1"/>
    <col min="7" max="8" width="6" customWidth="1"/>
    <col min="9" max="9" width="13" customWidth="1"/>
    <col min="10" max="10" width="11.28515625" customWidth="1"/>
    <col min="11" max="13" width="6" customWidth="1"/>
    <col min="14" max="14" width="11.140625" customWidth="1"/>
    <col min="15" max="17" width="6" customWidth="1"/>
    <col min="18" max="18" width="10.5703125" customWidth="1"/>
    <col min="19" max="19" width="25.7109375" customWidth="1"/>
    <col min="20" max="20" width="55.5703125" customWidth="1"/>
  </cols>
  <sheetData>
    <row r="1" spans="1:20" ht="72.75" customHeight="1" x14ac:dyDescent="0.25">
      <c r="A1" s="121" t="s">
        <v>246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ht="7.5" customHeight="1" x14ac:dyDescent="0.25"/>
    <row r="3" spans="1:20" ht="44.25" customHeight="1" x14ac:dyDescent="0.25">
      <c r="A3" s="115" t="s">
        <v>380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</row>
    <row r="4" spans="1:20" ht="38.25" customHeight="1" x14ac:dyDescent="0.25">
      <c r="A4" s="122" t="s">
        <v>258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</row>
    <row r="5" spans="1:20" ht="258" customHeight="1" x14ac:dyDescent="0.25">
      <c r="A5" s="117" t="s">
        <v>1</v>
      </c>
      <c r="B5" s="125" t="s">
        <v>259</v>
      </c>
      <c r="C5" s="126" t="s">
        <v>260</v>
      </c>
      <c r="D5" s="127"/>
      <c r="E5" s="127"/>
      <c r="F5" s="128"/>
      <c r="G5" s="126" t="s">
        <v>261</v>
      </c>
      <c r="H5" s="127"/>
      <c r="I5" s="127"/>
      <c r="J5" s="128"/>
      <c r="K5" s="126" t="s">
        <v>262</v>
      </c>
      <c r="L5" s="127"/>
      <c r="M5" s="127"/>
      <c r="N5" s="128"/>
      <c r="O5" s="125" t="s">
        <v>263</v>
      </c>
      <c r="P5" s="125"/>
      <c r="Q5" s="125"/>
      <c r="R5" s="125"/>
      <c r="S5" s="129" t="s">
        <v>264</v>
      </c>
      <c r="T5" s="129" t="s">
        <v>265</v>
      </c>
    </row>
    <row r="6" spans="1:20" ht="21" customHeight="1" x14ac:dyDescent="0.25">
      <c r="A6" s="117"/>
      <c r="B6" s="125"/>
      <c r="C6" s="10" t="s">
        <v>266</v>
      </c>
      <c r="D6" s="10" t="s">
        <v>267</v>
      </c>
      <c r="E6" s="33" t="s">
        <v>268</v>
      </c>
      <c r="F6" s="33" t="s">
        <v>269</v>
      </c>
      <c r="G6" s="10" t="s">
        <v>266</v>
      </c>
      <c r="H6" s="10" t="s">
        <v>267</v>
      </c>
      <c r="I6" s="33" t="s">
        <v>268</v>
      </c>
      <c r="J6" s="33" t="s">
        <v>269</v>
      </c>
      <c r="K6" s="10" t="s">
        <v>266</v>
      </c>
      <c r="L6" s="10" t="s">
        <v>267</v>
      </c>
      <c r="M6" s="33" t="s">
        <v>268</v>
      </c>
      <c r="N6" s="33" t="s">
        <v>269</v>
      </c>
      <c r="O6" s="10" t="s">
        <v>266</v>
      </c>
      <c r="P6" s="10" t="s">
        <v>267</v>
      </c>
      <c r="Q6" s="33" t="s">
        <v>268</v>
      </c>
      <c r="R6" s="33" t="s">
        <v>269</v>
      </c>
      <c r="S6" s="130"/>
      <c r="T6" s="130"/>
    </row>
    <row r="7" spans="1:20" ht="15.75" thickBot="1" x14ac:dyDescent="0.3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  <c r="O7" s="18">
        <v>15</v>
      </c>
      <c r="P7" s="18">
        <v>16</v>
      </c>
      <c r="Q7" s="18">
        <v>17</v>
      </c>
      <c r="R7" s="18">
        <v>18</v>
      </c>
      <c r="S7" s="18">
        <v>19</v>
      </c>
      <c r="T7" s="18">
        <v>20</v>
      </c>
    </row>
    <row r="8" spans="1:20" ht="49.5" customHeight="1" x14ac:dyDescent="0.25">
      <c r="A8" s="28" t="s">
        <v>2</v>
      </c>
      <c r="B8" s="78" t="s">
        <v>270</v>
      </c>
      <c r="C8" s="85">
        <v>0</v>
      </c>
      <c r="D8" s="85">
        <v>0</v>
      </c>
      <c r="E8" s="85">
        <f>'Прил 7 2.1 Показатели качест (2'!D11</f>
        <v>4.176511466296039E-3</v>
      </c>
      <c r="F8" s="85">
        <f>'Прил 7 2.1 Показатели качест (2'!D12</f>
        <v>6.2098409648841937E-3</v>
      </c>
      <c r="G8" s="85">
        <v>0</v>
      </c>
      <c r="H8" s="85">
        <v>0</v>
      </c>
      <c r="I8" s="85">
        <f>'Прил 7 2.1 Показатели качест (2'!D16</f>
        <v>3.4746351633078527E-3</v>
      </c>
      <c r="J8" s="85">
        <f>'Прил 7 2.1 Показатели качест (2'!D17</f>
        <v>1.462269185612125E-2</v>
      </c>
      <c r="K8" s="85">
        <v>0</v>
      </c>
      <c r="L8" s="85">
        <v>0</v>
      </c>
      <c r="M8" s="85">
        <v>0</v>
      </c>
      <c r="N8" s="85">
        <v>0</v>
      </c>
      <c r="O8" s="85">
        <v>0</v>
      </c>
      <c r="P8" s="85">
        <v>0</v>
      </c>
      <c r="Q8" s="85">
        <v>0</v>
      </c>
      <c r="R8" s="85">
        <v>0</v>
      </c>
      <c r="S8" s="79">
        <v>0</v>
      </c>
      <c r="T8" s="123" t="s">
        <v>271</v>
      </c>
    </row>
    <row r="9" spans="1:20" x14ac:dyDescent="0.25">
      <c r="A9" s="1" t="s">
        <v>8</v>
      </c>
      <c r="B9" s="80" t="s">
        <v>272</v>
      </c>
      <c r="C9" s="81">
        <f>C8</f>
        <v>0</v>
      </c>
      <c r="D9" s="81">
        <f t="shared" ref="D9:R9" si="0">D8</f>
        <v>0</v>
      </c>
      <c r="E9" s="81">
        <f t="shared" si="0"/>
        <v>4.176511466296039E-3</v>
      </c>
      <c r="F9" s="81">
        <f t="shared" si="0"/>
        <v>6.2098409648841937E-3</v>
      </c>
      <c r="G9" s="81">
        <f t="shared" si="0"/>
        <v>0</v>
      </c>
      <c r="H9" s="81">
        <f t="shared" si="0"/>
        <v>0</v>
      </c>
      <c r="I9" s="81">
        <f t="shared" si="0"/>
        <v>3.4746351633078527E-3</v>
      </c>
      <c r="J9" s="81">
        <f t="shared" si="0"/>
        <v>1.462269185612125E-2</v>
      </c>
      <c r="K9" s="81">
        <f t="shared" si="0"/>
        <v>0</v>
      </c>
      <c r="L9" s="81">
        <f t="shared" si="0"/>
        <v>0</v>
      </c>
      <c r="M9" s="81">
        <f t="shared" si="0"/>
        <v>0</v>
      </c>
      <c r="N9" s="81">
        <f t="shared" si="0"/>
        <v>0</v>
      </c>
      <c r="O9" s="81">
        <f t="shared" si="0"/>
        <v>0</v>
      </c>
      <c r="P9" s="81">
        <f t="shared" si="0"/>
        <v>0</v>
      </c>
      <c r="Q9" s="81">
        <f t="shared" si="0"/>
        <v>0</v>
      </c>
      <c r="R9" s="81">
        <f t="shared" si="0"/>
        <v>0</v>
      </c>
      <c r="S9" s="82">
        <v>0</v>
      </c>
      <c r="T9" s="124"/>
    </row>
    <row r="10" spans="1:20" x14ac:dyDescent="0.25">
      <c r="A10" s="29"/>
    </row>
    <row r="11" spans="1:20" x14ac:dyDescent="0.25">
      <c r="A11" s="29"/>
    </row>
    <row r="12" spans="1:20" x14ac:dyDescent="0.25">
      <c r="A12" s="29"/>
    </row>
    <row r="13" spans="1:20" x14ac:dyDescent="0.25">
      <c r="A13" s="29"/>
    </row>
    <row r="14" spans="1:20" x14ac:dyDescent="0.25">
      <c r="A14" s="29"/>
    </row>
    <row r="15" spans="1:20" x14ac:dyDescent="0.25">
      <c r="A15" s="29"/>
    </row>
    <row r="16" spans="1:20" x14ac:dyDescent="0.25">
      <c r="A16" s="29"/>
    </row>
    <row r="17" spans="1:1" x14ac:dyDescent="0.25">
      <c r="A17" s="29"/>
    </row>
    <row r="18" spans="1:1" x14ac:dyDescent="0.25">
      <c r="A18" s="29"/>
    </row>
    <row r="19" spans="1:1" x14ac:dyDescent="0.25">
      <c r="A19" s="29"/>
    </row>
    <row r="20" spans="1:1" x14ac:dyDescent="0.25">
      <c r="A20" s="29"/>
    </row>
    <row r="21" spans="1:1" x14ac:dyDescent="0.25">
      <c r="A21" s="29"/>
    </row>
    <row r="22" spans="1:1" x14ac:dyDescent="0.25">
      <c r="A22" s="29"/>
    </row>
    <row r="23" spans="1:1" x14ac:dyDescent="0.25">
      <c r="A23" s="29"/>
    </row>
    <row r="24" spans="1:1" x14ac:dyDescent="0.25">
      <c r="A24" s="29"/>
    </row>
    <row r="25" spans="1:1" x14ac:dyDescent="0.25">
      <c r="A25" s="29"/>
    </row>
    <row r="26" spans="1:1" x14ac:dyDescent="0.25">
      <c r="A26" s="29"/>
    </row>
    <row r="27" spans="1:1" x14ac:dyDescent="0.25">
      <c r="A27" s="29"/>
    </row>
    <row r="28" spans="1:1" x14ac:dyDescent="0.25">
      <c r="A28" s="29"/>
    </row>
    <row r="29" spans="1:1" x14ac:dyDescent="0.25">
      <c r="A29" s="29"/>
    </row>
    <row r="30" spans="1:1" x14ac:dyDescent="0.25">
      <c r="A30" s="29"/>
    </row>
    <row r="31" spans="1:1" x14ac:dyDescent="0.25">
      <c r="A31" s="29"/>
    </row>
  </sheetData>
  <mergeCells count="12">
    <mergeCell ref="T8:T9"/>
    <mergeCell ref="A1:T1"/>
    <mergeCell ref="A3:T3"/>
    <mergeCell ref="A4:T4"/>
    <mergeCell ref="A5:A6"/>
    <mergeCell ref="B5:B6"/>
    <mergeCell ref="C5:F5"/>
    <mergeCell ref="G5:J5"/>
    <mergeCell ref="K5:N5"/>
    <mergeCell ref="O5:R5"/>
    <mergeCell ref="S5:S6"/>
    <mergeCell ref="T5:T6"/>
  </mergeCells>
  <printOptions horizontalCentered="1"/>
  <pageMargins left="0" right="0" top="0" bottom="0" header="0" footer="0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L5"/>
  <sheetViews>
    <sheetView workbookViewId="0">
      <selection activeCell="F26" sqref="F26"/>
    </sheetView>
  </sheetViews>
  <sheetFormatPr defaultRowHeight="15" x14ac:dyDescent="0.25"/>
  <cols>
    <col min="3" max="3" width="54.85546875" customWidth="1"/>
  </cols>
  <sheetData>
    <row r="3" spans="2:12" x14ac:dyDescent="0.25">
      <c r="B3" s="12" t="s">
        <v>210</v>
      </c>
    </row>
    <row r="5" spans="2:12" ht="37.5" customHeight="1" x14ac:dyDescent="0.25">
      <c r="B5" s="131" t="s">
        <v>213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</row>
  </sheetData>
  <mergeCells count="1">
    <mergeCell ref="B5:L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3:N16"/>
  <sheetViews>
    <sheetView workbookViewId="0">
      <selection activeCell="I23" sqref="I23"/>
    </sheetView>
  </sheetViews>
  <sheetFormatPr defaultRowHeight="15" x14ac:dyDescent="0.25"/>
  <sheetData>
    <row r="3" spans="3:14" x14ac:dyDescent="0.25">
      <c r="C3" s="133" t="s">
        <v>214</v>
      </c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5" spans="3:14" ht="103.5" customHeight="1" x14ac:dyDescent="0.25">
      <c r="C5" s="132" t="s">
        <v>61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</row>
    <row r="8" spans="3:14" ht="41.25" customHeight="1" x14ac:dyDescent="0.25">
      <c r="C8" s="134" t="s">
        <v>216</v>
      </c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</row>
    <row r="9" spans="3:14" ht="21.75" customHeight="1" x14ac:dyDescent="0.25">
      <c r="C9" s="10" t="s">
        <v>211</v>
      </c>
      <c r="D9" s="125" t="s">
        <v>212</v>
      </c>
      <c r="E9" s="125"/>
      <c r="F9" s="125"/>
      <c r="G9" s="125"/>
      <c r="H9" s="125"/>
      <c r="I9" s="125"/>
      <c r="J9" s="125"/>
      <c r="K9" s="125"/>
      <c r="L9" s="125"/>
      <c r="M9" s="125"/>
      <c r="N9" s="125"/>
    </row>
    <row r="10" spans="3:14" ht="16.5" customHeight="1" x14ac:dyDescent="0.25">
      <c r="C10" s="11">
        <v>1</v>
      </c>
      <c r="D10" s="137" t="s">
        <v>218</v>
      </c>
      <c r="E10" s="138"/>
      <c r="F10" s="138"/>
      <c r="G10" s="138"/>
      <c r="H10" s="138"/>
      <c r="I10" s="138"/>
      <c r="J10" s="138"/>
      <c r="K10" s="138"/>
      <c r="L10" s="138"/>
      <c r="M10" s="138"/>
      <c r="N10" s="139"/>
    </row>
    <row r="11" spans="3:14" ht="16.5" customHeight="1" x14ac:dyDescent="0.25">
      <c r="C11" s="11">
        <v>2</v>
      </c>
      <c r="D11" s="135" t="s">
        <v>215</v>
      </c>
      <c r="E11" s="136"/>
      <c r="F11" s="136"/>
      <c r="G11" s="136"/>
      <c r="H11" s="136"/>
      <c r="I11" s="136"/>
      <c r="J11" s="136"/>
      <c r="K11" s="136"/>
      <c r="L11" s="136"/>
      <c r="M11" s="136"/>
      <c r="N11" s="136"/>
    </row>
    <row r="12" spans="3:14" ht="34.5" customHeight="1" x14ac:dyDescent="0.25">
      <c r="C12" s="11">
        <v>3</v>
      </c>
      <c r="D12" s="135" t="s">
        <v>217</v>
      </c>
      <c r="E12" s="136"/>
      <c r="F12" s="136"/>
      <c r="G12" s="136"/>
      <c r="H12" s="136"/>
      <c r="I12" s="136"/>
      <c r="J12" s="136"/>
      <c r="K12" s="136"/>
      <c r="L12" s="136"/>
      <c r="M12" s="136"/>
      <c r="N12" s="136"/>
    </row>
    <row r="13" spans="3:14" x14ac:dyDescent="0.25">
      <c r="C13" s="11">
        <v>4</v>
      </c>
      <c r="D13" s="135" t="s">
        <v>219</v>
      </c>
      <c r="E13" s="136"/>
      <c r="F13" s="136"/>
      <c r="G13" s="136"/>
      <c r="H13" s="136"/>
      <c r="I13" s="136"/>
      <c r="J13" s="136"/>
      <c r="K13" s="136"/>
      <c r="L13" s="136"/>
      <c r="M13" s="136"/>
      <c r="N13" s="136"/>
    </row>
    <row r="14" spans="3:14" x14ac:dyDescent="0.25">
      <c r="C14" s="13"/>
      <c r="D14" s="14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6" spans="3:14" ht="34.5" customHeight="1" x14ac:dyDescent="0.25">
      <c r="C16" s="132" t="s">
        <v>62</v>
      </c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</sheetData>
  <mergeCells count="9">
    <mergeCell ref="C5:N5"/>
    <mergeCell ref="C3:N3"/>
    <mergeCell ref="C8:N8"/>
    <mergeCell ref="C16:N16"/>
    <mergeCell ref="D9:N9"/>
    <mergeCell ref="D11:N11"/>
    <mergeCell ref="D12:N12"/>
    <mergeCell ref="D10:N10"/>
    <mergeCell ref="D13:N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1AF5A-84E5-4FD2-957F-D85008C677B8}">
  <sheetPr>
    <pageSetUpPr fitToPage="1"/>
  </sheetPr>
  <dimension ref="A3:W22"/>
  <sheetViews>
    <sheetView view="pageBreakPreview" zoomScale="85" zoomScaleNormal="100" zoomScaleSheetLayoutView="85" workbookViewId="0">
      <selection activeCell="G12" sqref="G12"/>
    </sheetView>
  </sheetViews>
  <sheetFormatPr defaultColWidth="9.140625" defaultRowHeight="15" x14ac:dyDescent="0.25"/>
  <cols>
    <col min="1" max="1" width="6" style="86" customWidth="1"/>
    <col min="2" max="2" width="37.5703125" style="86" customWidth="1"/>
    <col min="3" max="18" width="11.85546875" style="86" customWidth="1"/>
    <col min="19" max="23" width="7.5703125" style="86" customWidth="1"/>
    <col min="24" max="16384" width="9.140625" style="86"/>
  </cols>
  <sheetData>
    <row r="3" spans="1:23" x14ac:dyDescent="0.25">
      <c r="D3" s="87"/>
    </row>
    <row r="4" spans="1:23" ht="21" customHeight="1" x14ac:dyDescent="0.25">
      <c r="D4" s="140" t="s">
        <v>63</v>
      </c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6" spans="1:23" ht="15.75" thickBot="1" x14ac:dyDescent="0.3"/>
    <row r="7" spans="1:23" x14ac:dyDescent="0.25">
      <c r="A7" s="141" t="s">
        <v>36</v>
      </c>
      <c r="B7" s="143" t="s">
        <v>0</v>
      </c>
      <c r="C7" s="143" t="s">
        <v>37</v>
      </c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5" t="s">
        <v>38</v>
      </c>
    </row>
    <row r="8" spans="1:23" ht="27.75" customHeight="1" x14ac:dyDescent="0.25">
      <c r="A8" s="142"/>
      <c r="B8" s="144"/>
      <c r="C8" s="147" t="s">
        <v>39</v>
      </c>
      <c r="D8" s="147"/>
      <c r="E8" s="147"/>
      <c r="F8" s="147" t="s">
        <v>40</v>
      </c>
      <c r="G8" s="147"/>
      <c r="H8" s="147"/>
      <c r="I8" s="147" t="s">
        <v>41</v>
      </c>
      <c r="J8" s="147"/>
      <c r="K8" s="147"/>
      <c r="L8" s="147" t="s">
        <v>42</v>
      </c>
      <c r="M8" s="147"/>
      <c r="N8" s="147"/>
      <c r="O8" s="147" t="s">
        <v>43</v>
      </c>
      <c r="P8" s="147"/>
      <c r="Q8" s="147"/>
      <c r="R8" s="146"/>
      <c r="S8" s="88"/>
      <c r="T8" s="88"/>
      <c r="U8" s="88"/>
      <c r="V8" s="88"/>
      <c r="W8" s="88"/>
    </row>
    <row r="9" spans="1:23" ht="37.5" customHeight="1" x14ac:dyDescent="0.25">
      <c r="A9" s="142"/>
      <c r="B9" s="144"/>
      <c r="C9" s="89">
        <v>2024</v>
      </c>
      <c r="D9" s="89">
        <v>2025</v>
      </c>
      <c r="E9" s="89" t="s">
        <v>44</v>
      </c>
      <c r="F9" s="89">
        <v>2024</v>
      </c>
      <c r="G9" s="89">
        <v>2025</v>
      </c>
      <c r="H9" s="89" t="s">
        <v>44</v>
      </c>
      <c r="I9" s="89">
        <v>2024</v>
      </c>
      <c r="J9" s="89">
        <v>2025</v>
      </c>
      <c r="K9" s="89" t="s">
        <v>44</v>
      </c>
      <c r="L9" s="89">
        <v>2024</v>
      </c>
      <c r="M9" s="89">
        <v>2025</v>
      </c>
      <c r="N9" s="89" t="s">
        <v>44</v>
      </c>
      <c r="O9" s="89">
        <v>2024</v>
      </c>
      <c r="P9" s="89">
        <v>2025</v>
      </c>
      <c r="Q9" s="89" t="s">
        <v>44</v>
      </c>
      <c r="R9" s="146"/>
      <c r="S9" s="90"/>
      <c r="T9" s="91"/>
      <c r="U9" s="90"/>
      <c r="V9" s="90"/>
      <c r="W9" s="90"/>
    </row>
    <row r="10" spans="1:23" ht="12" customHeight="1" x14ac:dyDescent="0.25">
      <c r="A10" s="92">
        <v>1</v>
      </c>
      <c r="B10" s="92">
        <v>2</v>
      </c>
      <c r="C10" s="92">
        <v>3</v>
      </c>
      <c r="D10" s="92">
        <v>4</v>
      </c>
      <c r="E10" s="92">
        <v>5</v>
      </c>
      <c r="F10" s="92">
        <v>6</v>
      </c>
      <c r="G10" s="92">
        <v>7</v>
      </c>
      <c r="H10" s="92">
        <v>8</v>
      </c>
      <c r="I10" s="92">
        <v>9</v>
      </c>
      <c r="J10" s="92">
        <v>10</v>
      </c>
      <c r="K10" s="92">
        <v>11</v>
      </c>
      <c r="L10" s="92">
        <v>12</v>
      </c>
      <c r="M10" s="92">
        <v>13</v>
      </c>
      <c r="N10" s="92">
        <v>14</v>
      </c>
      <c r="O10" s="92">
        <v>15</v>
      </c>
      <c r="P10" s="92">
        <v>16</v>
      </c>
      <c r="Q10" s="92">
        <v>17</v>
      </c>
      <c r="R10" s="92">
        <v>18</v>
      </c>
      <c r="S10" s="93"/>
      <c r="T10" s="94"/>
      <c r="U10" s="93"/>
      <c r="V10" s="93"/>
      <c r="W10" s="93"/>
    </row>
    <row r="11" spans="1:23" ht="38.25" x14ac:dyDescent="0.25">
      <c r="A11" s="95">
        <v>1</v>
      </c>
      <c r="B11" s="96" t="s">
        <v>45</v>
      </c>
      <c r="C11" s="97">
        <v>51</v>
      </c>
      <c r="D11" s="97">
        <v>55</v>
      </c>
      <c r="E11" s="98">
        <f>D11/C11-1</f>
        <v>7.8431372549019551E-2</v>
      </c>
      <c r="F11" s="97">
        <v>133</v>
      </c>
      <c r="G11" s="97">
        <v>187</v>
      </c>
      <c r="H11" s="98">
        <f>G11/F11-1</f>
        <v>0.40601503759398505</v>
      </c>
      <c r="I11" s="97">
        <v>12</v>
      </c>
      <c r="J11" s="97">
        <v>11</v>
      </c>
      <c r="K11" s="98">
        <f>J11/I11-1</f>
        <v>-8.333333333333337E-2</v>
      </c>
      <c r="L11" s="97">
        <v>77</v>
      </c>
      <c r="M11" s="97">
        <v>58</v>
      </c>
      <c r="N11" s="98">
        <f>M11/L11-1</f>
        <v>-0.24675324675324672</v>
      </c>
      <c r="O11" s="99">
        <v>0</v>
      </c>
      <c r="P11" s="99">
        <v>0</v>
      </c>
      <c r="Q11" s="98"/>
      <c r="R11" s="99">
        <f>D11+G11+J11+M11+P11</f>
        <v>311</v>
      </c>
      <c r="S11" s="100"/>
      <c r="T11" s="100"/>
      <c r="U11" s="101"/>
      <c r="V11" s="101"/>
      <c r="W11" s="101"/>
    </row>
    <row r="12" spans="1:23" ht="63.75" x14ac:dyDescent="0.25">
      <c r="A12" s="95">
        <v>2</v>
      </c>
      <c r="B12" s="96" t="s">
        <v>46</v>
      </c>
      <c r="C12" s="97">
        <v>37</v>
      </c>
      <c r="D12" s="97">
        <v>40</v>
      </c>
      <c r="E12" s="98"/>
      <c r="F12" s="97">
        <v>114</v>
      </c>
      <c r="G12" s="97">
        <v>148</v>
      </c>
      <c r="H12" s="98"/>
      <c r="I12" s="97">
        <v>13</v>
      </c>
      <c r="J12" s="97">
        <v>6</v>
      </c>
      <c r="K12" s="98"/>
      <c r="L12" s="97">
        <v>37</v>
      </c>
      <c r="M12" s="97">
        <v>36</v>
      </c>
      <c r="N12" s="98"/>
      <c r="O12" s="99">
        <v>0</v>
      </c>
      <c r="P12" s="99">
        <v>0</v>
      </c>
      <c r="Q12" s="98"/>
      <c r="R12" s="99">
        <f t="shared" ref="R12:R21" si="0">D12+G12+J12+M12+P12</f>
        <v>230</v>
      </c>
      <c r="S12" s="100"/>
      <c r="T12" s="100"/>
      <c r="U12" s="102"/>
      <c r="V12" s="102"/>
      <c r="W12" s="102"/>
    </row>
    <row r="13" spans="1:23" ht="102" x14ac:dyDescent="0.25">
      <c r="A13" s="95">
        <v>3</v>
      </c>
      <c r="B13" s="96" t="s">
        <v>47</v>
      </c>
      <c r="C13" s="97">
        <v>0</v>
      </c>
      <c r="D13" s="97">
        <v>0</v>
      </c>
      <c r="E13" s="98"/>
      <c r="F13" s="97">
        <v>0</v>
      </c>
      <c r="G13" s="97">
        <v>0</v>
      </c>
      <c r="H13" s="98"/>
      <c r="I13" s="97">
        <v>0</v>
      </c>
      <c r="J13" s="97">
        <v>0</v>
      </c>
      <c r="K13" s="98"/>
      <c r="L13" s="97">
        <v>0</v>
      </c>
      <c r="M13" s="97">
        <v>0</v>
      </c>
      <c r="N13" s="98"/>
      <c r="O13" s="99">
        <v>0</v>
      </c>
      <c r="P13" s="99">
        <v>0</v>
      </c>
      <c r="Q13" s="98"/>
      <c r="R13" s="99">
        <f t="shared" si="0"/>
        <v>0</v>
      </c>
      <c r="S13" s="100"/>
      <c r="T13" s="100"/>
      <c r="U13" s="102"/>
      <c r="V13" s="102"/>
      <c r="W13" s="102"/>
    </row>
    <row r="14" spans="1:23" x14ac:dyDescent="0.25">
      <c r="A14" s="103" t="s">
        <v>48</v>
      </c>
      <c r="B14" s="96" t="s">
        <v>49</v>
      </c>
      <c r="C14" s="97">
        <v>0</v>
      </c>
      <c r="D14" s="97">
        <v>0</v>
      </c>
      <c r="E14" s="98"/>
      <c r="F14" s="97">
        <v>0</v>
      </c>
      <c r="G14" s="97">
        <v>0</v>
      </c>
      <c r="H14" s="98"/>
      <c r="I14" s="97">
        <v>0</v>
      </c>
      <c r="J14" s="97">
        <v>0</v>
      </c>
      <c r="K14" s="98"/>
      <c r="L14" s="97">
        <v>0</v>
      </c>
      <c r="M14" s="97">
        <v>0</v>
      </c>
      <c r="N14" s="98"/>
      <c r="O14" s="99">
        <v>0</v>
      </c>
      <c r="P14" s="99">
        <v>0</v>
      </c>
      <c r="Q14" s="98"/>
      <c r="R14" s="99">
        <f t="shared" si="0"/>
        <v>0</v>
      </c>
      <c r="S14" s="100"/>
      <c r="T14" s="102"/>
      <c r="U14" s="102"/>
      <c r="V14" s="102"/>
      <c r="W14" s="102"/>
    </row>
    <row r="15" spans="1:23" x14ac:dyDescent="0.25">
      <c r="A15" s="103" t="s">
        <v>50</v>
      </c>
      <c r="B15" s="96" t="s">
        <v>51</v>
      </c>
      <c r="C15" s="97">
        <v>0</v>
      </c>
      <c r="D15" s="97">
        <v>0</v>
      </c>
      <c r="E15" s="98"/>
      <c r="F15" s="97">
        <v>0</v>
      </c>
      <c r="G15" s="97">
        <v>0</v>
      </c>
      <c r="H15" s="98"/>
      <c r="I15" s="97">
        <v>0</v>
      </c>
      <c r="J15" s="97">
        <v>0</v>
      </c>
      <c r="K15" s="98"/>
      <c r="L15" s="97">
        <v>0</v>
      </c>
      <c r="M15" s="97">
        <v>0</v>
      </c>
      <c r="N15" s="98"/>
      <c r="O15" s="99">
        <v>0</v>
      </c>
      <c r="P15" s="99">
        <v>0</v>
      </c>
      <c r="Q15" s="98"/>
      <c r="R15" s="99">
        <f t="shared" si="0"/>
        <v>0</v>
      </c>
      <c r="S15" s="100"/>
      <c r="T15" s="102"/>
      <c r="U15" s="102"/>
      <c r="V15" s="102"/>
      <c r="W15" s="102"/>
    </row>
    <row r="16" spans="1:23" ht="63.75" x14ac:dyDescent="0.25">
      <c r="A16" s="95">
        <v>4</v>
      </c>
      <c r="B16" s="96" t="s">
        <v>52</v>
      </c>
      <c r="C16" s="97">
        <v>12</v>
      </c>
      <c r="D16" s="97">
        <v>12</v>
      </c>
      <c r="E16" s="98">
        <f>D16/C16-1</f>
        <v>0</v>
      </c>
      <c r="F16" s="97">
        <v>20</v>
      </c>
      <c r="G16" s="97">
        <v>20</v>
      </c>
      <c r="H16" s="98">
        <f>G16/F16-1</f>
        <v>0</v>
      </c>
      <c r="I16" s="97">
        <v>26</v>
      </c>
      <c r="J16" s="97">
        <v>26</v>
      </c>
      <c r="K16" s="98">
        <f>J16/I16-1</f>
        <v>0</v>
      </c>
      <c r="L16" s="97">
        <v>26</v>
      </c>
      <c r="M16" s="97">
        <v>26</v>
      </c>
      <c r="N16" s="98">
        <f>M16/L16-1</f>
        <v>0</v>
      </c>
      <c r="O16" s="99">
        <v>0</v>
      </c>
      <c r="P16" s="99">
        <v>0</v>
      </c>
      <c r="Q16" s="98"/>
      <c r="R16" s="99">
        <f>(D16+G16+J16+M16+P16)/5</f>
        <v>16.8</v>
      </c>
      <c r="S16" s="100"/>
      <c r="T16" s="102"/>
      <c r="U16" s="102"/>
      <c r="V16" s="102"/>
      <c r="W16" s="102"/>
    </row>
    <row r="17" spans="1:23" ht="51" x14ac:dyDescent="0.25">
      <c r="A17" s="95">
        <v>5</v>
      </c>
      <c r="B17" s="96" t="s">
        <v>53</v>
      </c>
      <c r="C17" s="97">
        <v>26</v>
      </c>
      <c r="D17" s="97">
        <v>24</v>
      </c>
      <c r="E17" s="98">
        <f>D17/C17-1</f>
        <v>-7.6923076923076872E-2</v>
      </c>
      <c r="F17" s="97">
        <v>93</v>
      </c>
      <c r="G17" s="97">
        <v>136</v>
      </c>
      <c r="H17" s="98">
        <f>G17/F17-1</f>
        <v>0.4623655913978495</v>
      </c>
      <c r="I17" s="97">
        <v>11</v>
      </c>
      <c r="J17" s="97">
        <v>3</v>
      </c>
      <c r="K17" s="98">
        <f>J17/I17-1</f>
        <v>-0.72727272727272729</v>
      </c>
      <c r="L17" s="97">
        <v>37</v>
      </c>
      <c r="M17" s="97">
        <v>36</v>
      </c>
      <c r="N17" s="98">
        <f>M17/L17-1</f>
        <v>-2.7027027027026973E-2</v>
      </c>
      <c r="O17" s="99">
        <v>0</v>
      </c>
      <c r="P17" s="99">
        <v>0</v>
      </c>
      <c r="Q17" s="98"/>
      <c r="R17" s="99">
        <f t="shared" si="0"/>
        <v>199</v>
      </c>
      <c r="S17" s="100"/>
      <c r="T17" s="100"/>
      <c r="U17" s="101"/>
      <c r="V17" s="101"/>
      <c r="W17" s="101"/>
    </row>
    <row r="18" spans="1:23" ht="51" x14ac:dyDescent="0.25">
      <c r="A18" s="95">
        <v>6</v>
      </c>
      <c r="B18" s="96" t="s">
        <v>54</v>
      </c>
      <c r="C18" s="97">
        <v>24</v>
      </c>
      <c r="D18" s="97">
        <v>24</v>
      </c>
      <c r="E18" s="98">
        <f>D18/C18-1</f>
        <v>0</v>
      </c>
      <c r="F18" s="97">
        <v>74</v>
      </c>
      <c r="G18" s="97">
        <v>140</v>
      </c>
      <c r="H18" s="98">
        <f>G18/F18-1</f>
        <v>0.89189189189189189</v>
      </c>
      <c r="I18" s="97">
        <v>7</v>
      </c>
      <c r="J18" s="97">
        <v>10</v>
      </c>
      <c r="K18" s="98">
        <f>J18/I18-1</f>
        <v>0.4285714285714286</v>
      </c>
      <c r="L18" s="97">
        <v>30</v>
      </c>
      <c r="M18" s="97">
        <v>37</v>
      </c>
      <c r="N18" s="98">
        <f>M18/L18-1</f>
        <v>0.23333333333333339</v>
      </c>
      <c r="O18" s="99">
        <v>0</v>
      </c>
      <c r="P18" s="99">
        <v>0</v>
      </c>
      <c r="Q18" s="98"/>
      <c r="R18" s="99">
        <f t="shared" si="0"/>
        <v>211</v>
      </c>
      <c r="S18" s="100"/>
      <c r="T18" s="100"/>
    </row>
    <row r="19" spans="1:23" ht="89.25" x14ac:dyDescent="0.25">
      <c r="A19" s="95">
        <v>7</v>
      </c>
      <c r="B19" s="96" t="s">
        <v>55</v>
      </c>
      <c r="C19" s="97"/>
      <c r="D19" s="97"/>
      <c r="E19" s="98"/>
      <c r="F19" s="97"/>
      <c r="G19" s="97"/>
      <c r="H19" s="98"/>
      <c r="I19" s="97">
        <v>0</v>
      </c>
      <c r="J19" s="97">
        <v>0</v>
      </c>
      <c r="K19" s="98"/>
      <c r="L19" s="97">
        <v>0</v>
      </c>
      <c r="M19" s="97">
        <v>0</v>
      </c>
      <c r="N19" s="98"/>
      <c r="O19" s="99">
        <v>0</v>
      </c>
      <c r="P19" s="99">
        <v>0</v>
      </c>
      <c r="Q19" s="98"/>
      <c r="R19" s="99">
        <f t="shared" si="0"/>
        <v>0</v>
      </c>
      <c r="S19" s="100"/>
      <c r="T19" s="100"/>
    </row>
    <row r="20" spans="1:23" x14ac:dyDescent="0.25">
      <c r="A20" s="103" t="s">
        <v>56</v>
      </c>
      <c r="B20" s="96" t="s">
        <v>49</v>
      </c>
      <c r="C20" s="97">
        <v>0</v>
      </c>
      <c r="D20" s="97">
        <v>0</v>
      </c>
      <c r="E20" s="98"/>
      <c r="F20" s="97">
        <v>0</v>
      </c>
      <c r="G20" s="97">
        <v>0</v>
      </c>
      <c r="H20" s="98"/>
      <c r="I20" s="97">
        <v>0</v>
      </c>
      <c r="J20" s="97">
        <v>0</v>
      </c>
      <c r="K20" s="98"/>
      <c r="L20" s="97">
        <v>0</v>
      </c>
      <c r="M20" s="97">
        <v>0</v>
      </c>
      <c r="N20" s="98"/>
      <c r="O20" s="99">
        <v>0</v>
      </c>
      <c r="P20" s="99">
        <v>0</v>
      </c>
      <c r="Q20" s="98"/>
      <c r="R20" s="99">
        <f t="shared" si="0"/>
        <v>0</v>
      </c>
      <c r="S20" s="100"/>
    </row>
    <row r="21" spans="1:23" x14ac:dyDescent="0.25">
      <c r="A21" s="103" t="s">
        <v>57</v>
      </c>
      <c r="B21" s="96" t="s">
        <v>58</v>
      </c>
      <c r="C21" s="97"/>
      <c r="D21" s="97"/>
      <c r="E21" s="98"/>
      <c r="F21" s="97"/>
      <c r="G21" s="97"/>
      <c r="H21" s="98"/>
      <c r="I21" s="97">
        <v>0</v>
      </c>
      <c r="J21" s="97">
        <v>0</v>
      </c>
      <c r="K21" s="98"/>
      <c r="L21" s="97">
        <v>0</v>
      </c>
      <c r="M21" s="97">
        <v>0</v>
      </c>
      <c r="N21" s="98"/>
      <c r="O21" s="99">
        <v>0</v>
      </c>
      <c r="P21" s="99">
        <v>0</v>
      </c>
      <c r="Q21" s="98"/>
      <c r="R21" s="99">
        <f t="shared" si="0"/>
        <v>0</v>
      </c>
      <c r="S21" s="100"/>
    </row>
    <row r="22" spans="1:23" ht="51.75" thickBot="1" x14ac:dyDescent="0.3">
      <c r="A22" s="104">
        <v>8</v>
      </c>
      <c r="B22" s="105" t="s">
        <v>59</v>
      </c>
      <c r="C22" s="97">
        <v>192</v>
      </c>
      <c r="D22" s="97">
        <v>73</v>
      </c>
      <c r="E22" s="98">
        <f>D22/C22-1</f>
        <v>-0.61979166666666674</v>
      </c>
      <c r="F22" s="97">
        <v>188</v>
      </c>
      <c r="G22" s="97">
        <v>137</v>
      </c>
      <c r="H22" s="98">
        <f>G22/F22-1</f>
        <v>-0.27127659574468088</v>
      </c>
      <c r="I22" s="97">
        <v>457</v>
      </c>
      <c r="J22" s="97">
        <v>619</v>
      </c>
      <c r="K22" s="98">
        <f>J22/I22-1</f>
        <v>0.35448577680525162</v>
      </c>
      <c r="L22" s="97">
        <v>905</v>
      </c>
      <c r="M22" s="97">
        <v>1409</v>
      </c>
      <c r="N22" s="98">
        <f>M22/L22-1</f>
        <v>0.5569060773480663</v>
      </c>
      <c r="O22" s="99">
        <v>0</v>
      </c>
      <c r="P22" s="99">
        <v>0</v>
      </c>
      <c r="Q22" s="98"/>
      <c r="R22" s="99">
        <f>(D22+G22+J22+M22+P22)/5</f>
        <v>447.6</v>
      </c>
      <c r="S22" s="100"/>
    </row>
  </sheetData>
  <mergeCells count="10">
    <mergeCell ref="D4:O4"/>
    <mergeCell ref="A7:A9"/>
    <mergeCell ref="B7:B9"/>
    <mergeCell ref="C7:Q7"/>
    <mergeCell ref="R7:R9"/>
    <mergeCell ref="C8:E8"/>
    <mergeCell ref="F8:H8"/>
    <mergeCell ref="I8:K8"/>
    <mergeCell ref="L8:N8"/>
    <mergeCell ref="O8:Q8"/>
  </mergeCell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2</vt:i4>
      </vt:variant>
    </vt:vector>
  </HeadingPairs>
  <TitlesOfParts>
    <vt:vector size="22" baseType="lpstr">
      <vt:lpstr>прил 1 Приборы учета</vt:lpstr>
      <vt:lpstr>прил 1  Передача ЭЭ</vt:lpstr>
      <vt:lpstr>прил 1 Допуск к ПУ</vt:lpstr>
      <vt:lpstr>Прил 7  1. Инф-ция о ТСО</vt:lpstr>
      <vt:lpstr>Прил 7 2.1 Показатели качест (2</vt:lpstr>
      <vt:lpstr>Прил 7 2.2 Рейтинг структ е (2</vt:lpstr>
      <vt:lpstr>Прил 7 2.3 Мероприятия</vt:lpstr>
      <vt:lpstr>Прил 7 3.1, 3.2, 3.3</vt:lpstr>
      <vt:lpstr>Прил 7 3.4 ТП</vt:lpstr>
      <vt:lpstr>Прил 7 3.5 Стоим-сть ТП</vt:lpstr>
      <vt:lpstr>Прил 7 4.1 Колич-во обращений</vt:lpstr>
      <vt:lpstr>Прил 7 4.2  Инф-ция об офисах</vt:lpstr>
      <vt:lpstr>Прил 7 4.3  Инф-ция о заочн</vt:lpstr>
      <vt:lpstr>Прил 7 4.4 Категория обращений</vt:lpstr>
      <vt:lpstr>Прил 7 4.5 Допуслуги</vt:lpstr>
      <vt:lpstr>Прил 7 4.6 Мероприятия</vt:lpstr>
      <vt:lpstr>Прил 7 4.7 Опросы потребителей</vt:lpstr>
      <vt:lpstr>Прил 7 4.8 Мероприятия по качес</vt:lpstr>
      <vt:lpstr>Прил 7 4.9 Информация по обраще</vt:lpstr>
      <vt:lpstr>п. 1.4. Износ</vt:lpstr>
      <vt:lpstr>'Прил 7 2.1 Показатели качест (2'!Область_печати</vt:lpstr>
      <vt:lpstr>'Прил 7 3.4 ТП'!Область_печати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2026-02-27T13:01:45Z</dcterms:modified>
</cp:coreProperties>
</file>