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3 Инженерно-техническая документация\8. Системы учёта эл.эн\Отдел балансовых расчетов\Для Сайта\Балансы 2020 помесячно\Балансы регионы\"/>
    </mc:Choice>
  </mc:AlternateContent>
  <bookViews>
    <workbookView xWindow="0" yWindow="0" windowWidth="28800" windowHeight="12435" activeTab="11"/>
  </bookViews>
  <sheets>
    <sheet name="январь" sheetId="3" r:id="rId1"/>
    <sheet name="февраль" sheetId="2" r:id="rId2"/>
    <sheet name="март" sheetId="4" r:id="rId3"/>
    <sheet name="апрель" sheetId="5" r:id="rId4"/>
    <sheet name="май" sheetId="6" r:id="rId5"/>
    <sheet name="июнь" sheetId="7" r:id="rId6"/>
    <sheet name="июль" sheetId="8" r:id="rId7"/>
    <sheet name="август" sheetId="9" r:id="rId8"/>
    <sheet name="сентябрь" sheetId="10" r:id="rId9"/>
    <sheet name="октябрь" sheetId="12" r:id="rId10"/>
    <sheet name="ноябрь" sheetId="13" r:id="rId11"/>
    <sheet name="декабрь" sheetId="14" r:id="rId12"/>
  </sheets>
  <definedNames>
    <definedName name="_xlnm.Print_Area" localSheetId="7">август!$A$1:$G$44</definedName>
    <definedName name="_xlnm.Print_Area" localSheetId="3">апрель!$A$1:$G$43</definedName>
    <definedName name="_xlnm.Print_Area" localSheetId="5">июнь!$A$1:$G$44</definedName>
    <definedName name="_xlnm.Print_Area" localSheetId="4">май!$A$1:$G$44</definedName>
    <definedName name="_xlnm.Print_Area" localSheetId="2">март!$A$1:$G$43</definedName>
    <definedName name="_xlnm.Print_Area" localSheetId="8">сентябрь!$A$1:$G$42</definedName>
    <definedName name="_xlnm.Print_Area" localSheetId="1">февраль!$A$1:$G$45</definedName>
    <definedName name="_xlnm.Print_Area" localSheetId="0">январь!$A$1:$G$43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4" l="1"/>
  <c r="F11" i="14"/>
  <c r="D13" i="14"/>
  <c r="C13" i="14" s="1"/>
  <c r="E13" i="14"/>
  <c r="E11" i="14" s="1"/>
  <c r="F13" i="14"/>
  <c r="G13" i="14"/>
  <c r="G11" i="14" s="1"/>
  <c r="C16" i="14"/>
  <c r="C17" i="14"/>
  <c r="F17" i="14"/>
  <c r="C18" i="14"/>
  <c r="C19" i="14"/>
  <c r="D20" i="14"/>
  <c r="E20" i="14"/>
  <c r="F20" i="14"/>
  <c r="G20" i="14"/>
  <c r="C20" i="14" s="1"/>
  <c r="C23" i="14"/>
  <c r="D24" i="14"/>
  <c r="C24" i="14" s="1"/>
  <c r="E24" i="14"/>
  <c r="F24" i="14"/>
  <c r="G24" i="14"/>
  <c r="D27" i="14"/>
  <c r="C27" i="14" s="1"/>
  <c r="E27" i="14"/>
  <c r="F27" i="14"/>
  <c r="G27" i="14"/>
  <c r="C28" i="14"/>
  <c r="C29" i="14"/>
  <c r="C34" i="14"/>
  <c r="C11" i="14" l="1"/>
  <c r="C34" i="10"/>
  <c r="C29" i="10"/>
  <c r="C28" i="10"/>
  <c r="G27" i="10"/>
  <c r="F27" i="10"/>
  <c r="E27" i="10"/>
  <c r="D27" i="10"/>
  <c r="C27" i="10" s="1"/>
  <c r="G24" i="10"/>
  <c r="F24" i="10"/>
  <c r="E24" i="10"/>
  <c r="D24" i="10"/>
  <c r="C24" i="10" s="1"/>
  <c r="C23" i="10"/>
  <c r="G20" i="10"/>
  <c r="F20" i="10"/>
  <c r="E20" i="10"/>
  <c r="D20" i="10"/>
  <c r="C20" i="10"/>
  <c r="C19" i="10"/>
  <c r="C18" i="10"/>
  <c r="F17" i="10"/>
  <c r="C17" i="10"/>
  <c r="C16" i="10"/>
  <c r="G13" i="10"/>
  <c r="F13" i="10"/>
  <c r="E13" i="10"/>
  <c r="C13" i="10" s="1"/>
  <c r="D13" i="10"/>
  <c r="G11" i="10"/>
  <c r="F11" i="10"/>
  <c r="D11" i="10"/>
  <c r="G31" i="14" l="1"/>
  <c r="G35" i="14"/>
  <c r="C35" i="14" s="1"/>
  <c r="E11" i="10"/>
  <c r="C11" i="10" s="1"/>
  <c r="C29" i="9"/>
  <c r="C28" i="9"/>
  <c r="G27" i="9"/>
  <c r="F27" i="9"/>
  <c r="E27" i="9"/>
  <c r="C27" i="9" s="1"/>
  <c r="D27" i="9"/>
  <c r="G24" i="9"/>
  <c r="C24" i="9" s="1"/>
  <c r="F24" i="9"/>
  <c r="E24" i="9"/>
  <c r="D24" i="9"/>
  <c r="C23" i="9"/>
  <c r="G20" i="9"/>
  <c r="F20" i="9"/>
  <c r="E20" i="9"/>
  <c r="E11" i="9" s="1"/>
  <c r="D20" i="9"/>
  <c r="C20" i="9" s="1"/>
  <c r="C19" i="9"/>
  <c r="C18" i="9"/>
  <c r="F17" i="9"/>
  <c r="C17" i="9" s="1"/>
  <c r="C16" i="9"/>
  <c r="G13" i="9"/>
  <c r="F13" i="9"/>
  <c r="C13" i="9" s="1"/>
  <c r="E13" i="9"/>
  <c r="D13" i="9"/>
  <c r="G11" i="9"/>
  <c r="D11" i="9"/>
  <c r="C31" i="14" l="1"/>
  <c r="G30" i="14"/>
  <c r="G37" i="14" s="1"/>
  <c r="G32" i="14"/>
  <c r="G35" i="10"/>
  <c r="C35" i="10" s="1"/>
  <c r="G31" i="10"/>
  <c r="F11" i="9"/>
  <c r="C11" i="9" s="1"/>
  <c r="C34" i="8"/>
  <c r="C29" i="8"/>
  <c r="C28" i="8"/>
  <c r="G27" i="8"/>
  <c r="F27" i="8"/>
  <c r="E27" i="8"/>
  <c r="D27" i="8"/>
  <c r="C27" i="8"/>
  <c r="G24" i="8"/>
  <c r="F24" i="8"/>
  <c r="E24" i="8"/>
  <c r="D24" i="8"/>
  <c r="C24" i="8" s="1"/>
  <c r="C23" i="8"/>
  <c r="G20" i="8"/>
  <c r="F20" i="8"/>
  <c r="E20" i="8"/>
  <c r="D20" i="8"/>
  <c r="C20" i="8" s="1"/>
  <c r="C19" i="8"/>
  <c r="C18" i="8"/>
  <c r="F17" i="8"/>
  <c r="C17" i="8" s="1"/>
  <c r="C16" i="8"/>
  <c r="G13" i="8"/>
  <c r="F13" i="8"/>
  <c r="E13" i="8"/>
  <c r="D13" i="8"/>
  <c r="C13" i="8" s="1"/>
  <c r="G11" i="8"/>
  <c r="F11" i="8"/>
  <c r="E11" i="8"/>
  <c r="C11" i="8" s="1"/>
  <c r="D11" i="8"/>
  <c r="C30" i="14" l="1"/>
  <c r="C37" i="14"/>
  <c r="C32" i="14"/>
  <c r="C31" i="10"/>
  <c r="G32" i="10"/>
  <c r="G30" i="10"/>
  <c r="G37" i="10" s="1"/>
  <c r="G35" i="9"/>
  <c r="C35" i="9" s="1"/>
  <c r="G31" i="9"/>
  <c r="G35" i="8"/>
  <c r="C35" i="8" s="1"/>
  <c r="G31" i="8"/>
  <c r="C34" i="7"/>
  <c r="C29" i="7"/>
  <c r="C28" i="7"/>
  <c r="G27" i="7"/>
  <c r="F27" i="7"/>
  <c r="E27" i="7"/>
  <c r="D27" i="7"/>
  <c r="C27" i="7"/>
  <c r="G24" i="7"/>
  <c r="F24" i="7"/>
  <c r="E24" i="7"/>
  <c r="D24" i="7"/>
  <c r="C24" i="7"/>
  <c r="C23" i="7"/>
  <c r="G20" i="7"/>
  <c r="F20" i="7"/>
  <c r="E20" i="7"/>
  <c r="E11" i="7" s="1"/>
  <c r="D20" i="7"/>
  <c r="C20" i="7" s="1"/>
  <c r="C19" i="7"/>
  <c r="C18" i="7"/>
  <c r="F17" i="7"/>
  <c r="C17" i="7"/>
  <c r="C16" i="7"/>
  <c r="G13" i="7"/>
  <c r="G11" i="7" s="1"/>
  <c r="F13" i="7"/>
  <c r="E13" i="7"/>
  <c r="D13" i="7"/>
  <c r="C13" i="7"/>
  <c r="F11" i="7"/>
  <c r="D11" i="7"/>
  <c r="G38" i="14" l="1"/>
  <c r="C38" i="14"/>
  <c r="C30" i="10"/>
  <c r="C37" i="10"/>
  <c r="C32" i="10"/>
  <c r="C31" i="9"/>
  <c r="G32" i="9"/>
  <c r="G30" i="9"/>
  <c r="G37" i="9" s="1"/>
  <c r="G32" i="8"/>
  <c r="G30" i="8"/>
  <c r="G37" i="8" s="1"/>
  <c r="C31" i="8"/>
  <c r="C11" i="7"/>
  <c r="C34" i="6"/>
  <c r="C29" i="6"/>
  <c r="C28" i="6"/>
  <c r="G27" i="6"/>
  <c r="F27" i="6"/>
  <c r="E27" i="6"/>
  <c r="D27" i="6"/>
  <c r="C27" i="6"/>
  <c r="G24" i="6"/>
  <c r="F24" i="6"/>
  <c r="E24" i="6"/>
  <c r="D24" i="6"/>
  <c r="C24" i="6" s="1"/>
  <c r="C23" i="6"/>
  <c r="G20" i="6"/>
  <c r="F20" i="6"/>
  <c r="E20" i="6"/>
  <c r="D20" i="6"/>
  <c r="C20" i="6" s="1"/>
  <c r="C19" i="6"/>
  <c r="C18" i="6"/>
  <c r="F17" i="6"/>
  <c r="C17" i="6" s="1"/>
  <c r="C16" i="6"/>
  <c r="G13" i="6"/>
  <c r="F13" i="6"/>
  <c r="E13" i="6"/>
  <c r="D13" i="6"/>
  <c r="C13" i="6" s="1"/>
  <c r="G11" i="6"/>
  <c r="E11" i="6"/>
  <c r="D11" i="6"/>
  <c r="G38" i="10" l="1"/>
  <c r="C38" i="10"/>
  <c r="C37" i="9"/>
  <c r="C30" i="9"/>
  <c r="C32" i="9"/>
  <c r="C30" i="8"/>
  <c r="C37" i="8"/>
  <c r="C32" i="8"/>
  <c r="G35" i="7"/>
  <c r="C35" i="7" s="1"/>
  <c r="G31" i="7"/>
  <c r="F11" i="6"/>
  <c r="C11" i="6" s="1"/>
  <c r="C34" i="5"/>
  <c r="C29" i="5"/>
  <c r="C28" i="5"/>
  <c r="G27" i="5"/>
  <c r="F27" i="5"/>
  <c r="C27" i="5" s="1"/>
  <c r="E27" i="5"/>
  <c r="D27" i="5"/>
  <c r="G24" i="5"/>
  <c r="F24" i="5"/>
  <c r="E24" i="5"/>
  <c r="D24" i="5"/>
  <c r="C24" i="5"/>
  <c r="C23" i="5"/>
  <c r="G20" i="5"/>
  <c r="F20" i="5"/>
  <c r="E20" i="5"/>
  <c r="E11" i="5" s="1"/>
  <c r="D20" i="5"/>
  <c r="C19" i="5"/>
  <c r="C18" i="5"/>
  <c r="F17" i="5"/>
  <c r="C17" i="5"/>
  <c r="C16" i="5"/>
  <c r="G13" i="5"/>
  <c r="G11" i="5" s="1"/>
  <c r="F13" i="5"/>
  <c r="E13" i="5"/>
  <c r="D13" i="5"/>
  <c r="C13" i="5"/>
  <c r="F11" i="5"/>
  <c r="D11" i="5"/>
  <c r="G38" i="9" l="1"/>
  <c r="C38" i="9"/>
  <c r="G38" i="8"/>
  <c r="C38" i="8"/>
  <c r="G32" i="7"/>
  <c r="G30" i="7"/>
  <c r="G37" i="7" s="1"/>
  <c r="C31" i="7"/>
  <c r="G35" i="6"/>
  <c r="C35" i="6" s="1"/>
  <c r="G31" i="6"/>
  <c r="C11" i="5"/>
  <c r="C20" i="5"/>
  <c r="B6" i="2"/>
  <c r="B6" i="3"/>
  <c r="B41" i="3"/>
  <c r="B41" i="2"/>
  <c r="C30" i="7" l="1"/>
  <c r="C37" i="7"/>
  <c r="C32" i="7"/>
  <c r="C31" i="6"/>
  <c r="G32" i="6"/>
  <c r="G30" i="6"/>
  <c r="G37" i="6" s="1"/>
  <c r="G31" i="5"/>
  <c r="G35" i="5"/>
  <c r="C35" i="5" s="1"/>
  <c r="C37" i="4"/>
  <c r="C34" i="4"/>
  <c r="C31" i="4"/>
  <c r="G30" i="4"/>
  <c r="G37" i="4" s="1"/>
  <c r="C30" i="4"/>
  <c r="C29" i="4"/>
  <c r="C28" i="4"/>
  <c r="G27" i="4"/>
  <c r="F27" i="4"/>
  <c r="E27" i="4"/>
  <c r="D27" i="4"/>
  <c r="C27" i="4" s="1"/>
  <c r="G24" i="4"/>
  <c r="F24" i="4"/>
  <c r="E24" i="4"/>
  <c r="D24" i="4"/>
  <c r="C24" i="4"/>
  <c r="C23" i="4"/>
  <c r="G20" i="4"/>
  <c r="F20" i="4"/>
  <c r="E20" i="4"/>
  <c r="C20" i="4" s="1"/>
  <c r="D20" i="4"/>
  <c r="C19" i="4"/>
  <c r="C18" i="4"/>
  <c r="F17" i="4"/>
  <c r="C17" i="4"/>
  <c r="C16" i="4"/>
  <c r="G13" i="4"/>
  <c r="G11" i="4" s="1"/>
  <c r="F13" i="4"/>
  <c r="E13" i="4"/>
  <c r="E11" i="4" s="1"/>
  <c r="D13" i="4"/>
  <c r="C13" i="4"/>
  <c r="F11" i="4"/>
  <c r="D11" i="4"/>
  <c r="C11" i="4" s="1"/>
  <c r="C34" i="2"/>
  <c r="C29" i="2"/>
  <c r="C28" i="2"/>
  <c r="G27" i="2"/>
  <c r="F27" i="2"/>
  <c r="E27" i="2"/>
  <c r="D27" i="2"/>
  <c r="C27" i="2" s="1"/>
  <c r="G24" i="2"/>
  <c r="F24" i="2"/>
  <c r="E24" i="2"/>
  <c r="D24" i="2"/>
  <c r="C24" i="2" s="1"/>
  <c r="C23" i="2"/>
  <c r="G20" i="2"/>
  <c r="F20" i="2"/>
  <c r="E20" i="2"/>
  <c r="D20" i="2"/>
  <c r="C20" i="2" s="1"/>
  <c r="C19" i="2"/>
  <c r="C18" i="2"/>
  <c r="F17" i="2"/>
  <c r="C17" i="2"/>
  <c r="C16" i="2"/>
  <c r="G13" i="2"/>
  <c r="F13" i="2"/>
  <c r="E13" i="2"/>
  <c r="E11" i="2" s="1"/>
  <c r="C11" i="2" s="1"/>
  <c r="D13" i="2"/>
  <c r="C13" i="2" s="1"/>
  <c r="G11" i="2"/>
  <c r="F11" i="2"/>
  <c r="D11" i="2"/>
  <c r="C34" i="3"/>
  <c r="C29" i="3"/>
  <c r="C28" i="3"/>
  <c r="G27" i="3"/>
  <c r="F27" i="3"/>
  <c r="E27" i="3"/>
  <c r="D27" i="3"/>
  <c r="C27" i="3"/>
  <c r="G24" i="3"/>
  <c r="F24" i="3"/>
  <c r="E24" i="3"/>
  <c r="D24" i="3"/>
  <c r="C24" i="3" s="1"/>
  <c r="C23" i="3"/>
  <c r="G20" i="3"/>
  <c r="F20" i="3"/>
  <c r="E20" i="3"/>
  <c r="D20" i="3"/>
  <c r="C20" i="3" s="1"/>
  <c r="C19" i="3"/>
  <c r="C18" i="3"/>
  <c r="F17" i="3"/>
  <c r="C17" i="3" s="1"/>
  <c r="C16" i="3"/>
  <c r="G13" i="3"/>
  <c r="F13" i="3"/>
  <c r="E13" i="3"/>
  <c r="D13" i="3"/>
  <c r="C13" i="3" s="1"/>
  <c r="G11" i="3"/>
  <c r="E11" i="3"/>
  <c r="D11" i="3"/>
  <c r="G38" i="7" l="1"/>
  <c r="C38" i="7"/>
  <c r="C30" i="6"/>
  <c r="C37" i="6"/>
  <c r="C32" i="6"/>
  <c r="G32" i="5"/>
  <c r="C31" i="5"/>
  <c r="G30" i="5"/>
  <c r="G37" i="5" s="1"/>
  <c r="G38" i="4"/>
  <c r="G35" i="4"/>
  <c r="C35" i="4" s="1"/>
  <c r="C32" i="4"/>
  <c r="C38" i="4"/>
  <c r="G32" i="4"/>
  <c r="G35" i="2"/>
  <c r="C35" i="2" s="1"/>
  <c r="G31" i="2"/>
  <c r="F11" i="3"/>
  <c r="C11" i="3" s="1"/>
  <c r="G38" i="6" l="1"/>
  <c r="C38" i="6"/>
  <c r="C30" i="5"/>
  <c r="C37" i="5"/>
  <c r="C32" i="5"/>
  <c r="C31" i="2"/>
  <c r="G32" i="2"/>
  <c r="G30" i="2"/>
  <c r="G37" i="2" s="1"/>
  <c r="G35" i="3"/>
  <c r="C35" i="3" s="1"/>
  <c r="G31" i="3"/>
  <c r="C38" i="5" l="1"/>
  <c r="G38" i="5"/>
  <c r="C30" i="2"/>
  <c r="C37" i="2"/>
  <c r="C32" i="2"/>
  <c r="C31" i="3"/>
  <c r="G32" i="3"/>
  <c r="G30" i="3"/>
  <c r="G37" i="3" s="1"/>
  <c r="G38" i="2" l="1"/>
  <c r="C38" i="2"/>
  <c r="C30" i="3"/>
  <c r="C37" i="3"/>
  <c r="C32" i="3"/>
  <c r="C38" i="3" l="1"/>
  <c r="G38" i="3"/>
</calcChain>
</file>

<file path=xl/sharedStrings.xml><?xml version="1.0" encoding="utf-8"?>
<sst xmlns="http://schemas.openxmlformats.org/spreadsheetml/2006/main" count="765" uniqueCount="76">
  <si>
    <t>Приложение 7</t>
  </si>
  <si>
    <t>к договору оказания услуг по передаче электроэнергии</t>
  </si>
  <si>
    <t>№ 407/30-422 МРСК от "01 " января 2008 г.</t>
  </si>
  <si>
    <t xml:space="preserve">                                                                                         </t>
  </si>
  <si>
    <t>кВтч</t>
  </si>
  <si>
    <t>Всего</t>
  </si>
  <si>
    <t xml:space="preserve">ВН </t>
  </si>
  <si>
    <t xml:space="preserve">СН I </t>
  </si>
  <si>
    <t xml:space="preserve">СН II </t>
  </si>
  <si>
    <t>НН</t>
  </si>
  <si>
    <t>1.</t>
  </si>
  <si>
    <t>Приём в сеть (п.1.2+п.1.3+п.1.4):</t>
  </si>
  <si>
    <t>в том числе:</t>
  </si>
  <si>
    <t>1.1.</t>
  </si>
  <si>
    <t>От энергосбытовых компаний (п.1.1.1+п.1.1.2)</t>
  </si>
  <si>
    <t>1.1.1</t>
  </si>
  <si>
    <t>1.1.2</t>
  </si>
  <si>
    <t>1.2.</t>
  </si>
  <si>
    <t>От ПАО "Кубаньэнерго"</t>
  </si>
  <si>
    <t>1.3.</t>
  </si>
  <si>
    <t>От смежных сетевых организаций  (п.1.3.1+п.1.3.2)</t>
  </si>
  <si>
    <t>1.3.1</t>
  </si>
  <si>
    <t>ОАО "НЭСК электросеть"</t>
  </si>
  <si>
    <t>1.3.2</t>
  </si>
  <si>
    <t>ОАО "Прибой"</t>
  </si>
  <si>
    <t>1.4.</t>
  </si>
  <si>
    <t>От производителей электроэнергии(генерирующих объектов)(п.1.4.1+п.1.4.2)</t>
  </si>
  <si>
    <t>1.4.1</t>
  </si>
  <si>
    <t>1.4.2</t>
  </si>
  <si>
    <t>2.</t>
  </si>
  <si>
    <t>Израсходовано на собственное производство:</t>
  </si>
  <si>
    <t>3.</t>
  </si>
  <si>
    <t>Передано в смежные сетевые организации(п.3.1+п.3.2) :</t>
  </si>
  <si>
    <t>3.1.</t>
  </si>
  <si>
    <t>3.2.</t>
  </si>
  <si>
    <t>4.</t>
  </si>
  <si>
    <t>Передано потребителям энергосбытовых компаний (п.4.1+п.4.2):</t>
  </si>
  <si>
    <t>4.1.</t>
  </si>
  <si>
    <t>ОАО "НЭСК"</t>
  </si>
  <si>
    <t>4.2.</t>
  </si>
  <si>
    <t xml:space="preserve">ПАО «ТНС энерго Кубань» </t>
  </si>
  <si>
    <t>5.</t>
  </si>
  <si>
    <t>Фактические потери электроэнергии (п.1 - (п.2 + п.3 + п.4)):</t>
  </si>
  <si>
    <t>5.1.</t>
  </si>
  <si>
    <t>в абсолютной величине</t>
  </si>
  <si>
    <t>5.2.</t>
  </si>
  <si>
    <t>в %</t>
  </si>
  <si>
    <t>6.</t>
  </si>
  <si>
    <t>Нормативные потери  электроэнергии:</t>
  </si>
  <si>
    <t>6.1.</t>
  </si>
  <si>
    <t>6.2.</t>
  </si>
  <si>
    <t>7.</t>
  </si>
  <si>
    <t>Сверхнормативные потери (п.5 - п.6):</t>
  </si>
  <si>
    <t>7.1.</t>
  </si>
  <si>
    <t>7.2.</t>
  </si>
  <si>
    <r>
      <t xml:space="preserve">Исполнитель
</t>
    </r>
    <r>
      <rPr>
        <sz val="12"/>
        <rFont val="Arial Cyr"/>
        <family val="2"/>
        <charset val="204"/>
      </rPr>
      <t xml:space="preserve">ПАО "Кубаньэнерго" </t>
    </r>
    <r>
      <rPr>
        <b/>
        <sz val="12"/>
        <rFont val="Arial Cyr"/>
        <family val="2"/>
        <charset val="204"/>
      </rPr>
      <t xml:space="preserve">
</t>
    </r>
    <r>
      <rPr>
        <sz val="12"/>
        <rFont val="Arial Cyr"/>
        <family val="2"/>
        <charset val="204"/>
      </rPr>
      <t>____________________</t>
    </r>
    <r>
      <rPr>
        <b/>
        <sz val="12"/>
        <rFont val="Arial Cyr"/>
        <family val="2"/>
        <charset val="204"/>
      </rPr>
      <t xml:space="preserve">
“ …….”   ………………… 20   г.
М. П.</t>
    </r>
  </si>
  <si>
    <t xml:space="preserve">*Примечание: Составляется для   сетевых организаций  оказывающих услуги по передаче электроэнергии при наличии расхода  электроэнергии на собственные  нужды, определяемого по показаниям прибора учета </t>
  </si>
  <si>
    <t>Акт-баланс приема, отпуска и потерь электроэнергии по сетям Исполнителя за март 2020 г.</t>
  </si>
  <si>
    <t>Акт-баланс приема, отпуска и потерь электроэнергии по сетям Исполнителя за февраль 2020 г.</t>
  </si>
  <si>
    <t>Акт-баланс приема, отпуска и потерь электроэнергии по сетям Исполнителя за январь 2020 г.</t>
  </si>
  <si>
    <r>
      <t xml:space="preserve">Исполнитель
</t>
    </r>
    <r>
      <rPr>
        <sz val="12"/>
        <rFont val="Arial Cyr"/>
        <family val="2"/>
        <charset val="204"/>
      </rPr>
      <t>АО "МСК Энерго
__________________А. В. Прокопенко</t>
    </r>
    <r>
      <rPr>
        <b/>
        <sz val="12"/>
        <rFont val="Arial Cyr"/>
        <family val="2"/>
        <charset val="204"/>
      </rPr>
      <t xml:space="preserve">
“ …….”   ………………… 20   г.
М. П.</t>
    </r>
  </si>
  <si>
    <t>АО "МСК Энерго"</t>
  </si>
  <si>
    <t>Акт-баланс приема, отпуска и потерь электроэнергии по сетям Исполнителя за апрель 2020 г.</t>
  </si>
  <si>
    <r>
      <t xml:space="preserve">Исполнитель
</t>
    </r>
    <r>
      <rPr>
        <sz val="12"/>
        <color indexed="8"/>
        <rFont val="Arial Cyr"/>
        <family val="2"/>
        <charset val="204"/>
      </rPr>
      <t>АО "МСК Энерго"
__________________А. В. Прокопенко</t>
    </r>
    <r>
      <rPr>
        <b/>
        <sz val="12"/>
        <color indexed="8"/>
        <rFont val="Arial Cyr"/>
        <family val="2"/>
        <charset val="204"/>
      </rPr>
      <t xml:space="preserve">
“ …….”   ………………… 2020 г.
М. П.</t>
    </r>
  </si>
  <si>
    <r>
      <t xml:space="preserve">Исполнитель
</t>
    </r>
    <r>
      <rPr>
        <sz val="12"/>
        <color indexed="8"/>
        <rFont val="Arial Cyr"/>
        <family val="2"/>
        <charset val="204"/>
      </rPr>
      <t xml:space="preserve">ПАО "Кубаньэнерго" </t>
    </r>
    <r>
      <rPr>
        <b/>
        <sz val="12"/>
        <color indexed="8"/>
        <rFont val="Arial Cyr"/>
        <family val="2"/>
        <charset val="204"/>
      </rPr>
      <t xml:space="preserve">
</t>
    </r>
    <r>
      <rPr>
        <sz val="12"/>
        <color indexed="8"/>
        <rFont val="Arial Cyr"/>
        <family val="2"/>
        <charset val="204"/>
      </rPr>
      <t>____________________</t>
    </r>
    <r>
      <rPr>
        <b/>
        <sz val="12"/>
        <color indexed="8"/>
        <rFont val="Arial Cyr"/>
        <family val="2"/>
        <charset val="204"/>
      </rPr>
      <t xml:space="preserve">
“ …….”   ………………… 2020 г.
М. П.</t>
    </r>
  </si>
  <si>
    <t>Акт-баланс приема, отпуска и потерь электроэнергии по сетям Исполнителя за май 2020 г.</t>
  </si>
  <si>
    <t>Акт-баланс приема, отпуска и потерь электроэнергии по сетям Исполнителя за июнь 2020 г.</t>
  </si>
  <si>
    <t>Акт-баланс приема, отпуска и потерь электроэнергии по сетям Исполнителя за июль 2020 г.</t>
  </si>
  <si>
    <t>Акт-баланс приема, отпуска и потерь электроэнергии по сетям Исполнителя за август 2020 г.</t>
  </si>
  <si>
    <t>От ПАО "Россети Кубань"</t>
  </si>
  <si>
    <r>
      <t xml:space="preserve">Исполнитель
</t>
    </r>
    <r>
      <rPr>
        <sz val="12"/>
        <color indexed="8"/>
        <rFont val="Arial Cyr"/>
        <family val="2"/>
        <charset val="204"/>
      </rPr>
      <t xml:space="preserve">ПАО "Россети Кубань" </t>
    </r>
    <r>
      <rPr>
        <b/>
        <sz val="12"/>
        <color indexed="8"/>
        <rFont val="Arial Cyr"/>
        <family val="2"/>
        <charset val="204"/>
      </rPr>
      <t xml:space="preserve">
</t>
    </r>
    <r>
      <rPr>
        <sz val="12"/>
        <color indexed="8"/>
        <rFont val="Arial Cyr"/>
        <family val="2"/>
        <charset val="204"/>
      </rPr>
      <t>____________________</t>
    </r>
    <r>
      <rPr>
        <b/>
        <sz val="12"/>
        <color indexed="8"/>
        <rFont val="Arial Cyr"/>
        <family val="2"/>
        <charset val="204"/>
      </rPr>
      <t xml:space="preserve">
“ …….”   ………………… 2020 г.
М. П.</t>
    </r>
  </si>
  <si>
    <t>Акт-баланс приема, отпуска и потерь электроэнергии по сетям Исполнителя за сентябрь 2020 г.</t>
  </si>
  <si>
    <t>Акт-баланс приема, отпуска и потерь электроэнергии по сетям Исполнителя за октябрь 2020 г.</t>
  </si>
  <si>
    <t>Акт-баланс приема, отпуска и потерь электроэнергии по сетям Исполнителя за ноябрь 2020 г.</t>
  </si>
  <si>
    <t>Акт-баланс приема, отпуска и потерь электроэнергии по сетям Исполнителя за декабрь 2020 г.</t>
  </si>
  <si>
    <t>брать раз в месяц плановые знасчения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</si>
</sst>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2"/>
      <name val="Arial Cyr"/>
      <family val="2"/>
      <charset val="204"/>
    </font>
    <font>
      <b/>
      <sz val="12"/>
      <color theme="1"/>
      <name val="Arial Cyr"/>
      <charset val="204"/>
    </font>
    <font>
      <sz val="12"/>
      <color theme="1"/>
      <name val="Arial Cyr"/>
      <charset val="204"/>
    </font>
    <font>
      <i/>
      <sz val="12"/>
      <name val="Arial Cyr"/>
      <charset val="204"/>
    </font>
    <font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2"/>
      <color indexed="10"/>
      <name val="Arial Cyr"/>
      <charset val="204"/>
    </font>
    <font>
      <b/>
      <sz val="10"/>
      <name val="Arial"/>
      <family val="2"/>
      <charset val="204"/>
    </font>
    <font>
      <sz val="12"/>
      <name val="Arial"/>
      <family val="2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color theme="1"/>
      <name val="Arial Cyr"/>
      <charset val="204"/>
    </font>
    <font>
      <sz val="12"/>
      <color theme="1"/>
      <name val="Arial Cyr"/>
      <family val="2"/>
      <charset val="204"/>
    </font>
    <font>
      <i/>
      <sz val="12"/>
      <color theme="1"/>
      <name val="Arial Cyr"/>
      <charset val="204"/>
    </font>
    <font>
      <i/>
      <sz val="12"/>
      <color theme="1"/>
      <name val="Arial Cyr"/>
      <family val="2"/>
      <charset val="204"/>
    </font>
    <font>
      <b/>
      <sz val="12"/>
      <color theme="1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Fill="1"/>
    <xf numFmtId="1" fontId="1" fillId="0" borderId="0" xfId="0" applyNumberFormat="1" applyFont="1" applyFill="1" applyAlignment="1"/>
    <xf numFmtId="0" fontId="2" fillId="0" borderId="0" xfId="0" applyFont="1" applyFill="1" applyAlignment="1">
      <alignment vertical="center" wrapText="1"/>
    </xf>
    <xf numFmtId="1" fontId="4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>
      <alignment vertical="center" wrapText="1"/>
    </xf>
    <xf numFmtId="3" fontId="8" fillId="0" borderId="7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3" fontId="8" fillId="0" borderId="7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left" vertical="center" wrapText="1"/>
    </xf>
    <xf numFmtId="3" fontId="9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right" vertical="center" wrapText="1"/>
    </xf>
    <xf numFmtId="1" fontId="9" fillId="0" borderId="7" xfId="0" applyNumberFormat="1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lef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4" fontId="9" fillId="0" borderId="7" xfId="0" applyNumberFormat="1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horizontal="right" vertical="center" wrapText="1"/>
    </xf>
    <xf numFmtId="1" fontId="9" fillId="0" borderId="7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" fontId="14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/>
    <xf numFmtId="1" fontId="14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3" fontId="8" fillId="2" borderId="7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0" fontId="16" fillId="0" borderId="0" xfId="0" applyFont="1" applyFill="1"/>
    <xf numFmtId="1" fontId="16" fillId="0" borderId="0" xfId="0" applyNumberFormat="1" applyFont="1" applyFill="1" applyAlignment="1"/>
    <xf numFmtId="0" fontId="9" fillId="0" borderId="0" xfId="0" applyFont="1" applyFill="1" applyAlignment="1">
      <alignment vertical="center" wrapText="1"/>
    </xf>
    <xf numFmtId="1" fontId="18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righ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1" fontId="26" fillId="0" borderId="0" xfId="0" applyNumberFormat="1" applyFont="1" applyFill="1" applyAlignment="1">
      <alignment horizontal="center" vertical="center"/>
    </xf>
    <xf numFmtId="1" fontId="16" fillId="0" borderId="0" xfId="0" applyNumberFormat="1" applyFont="1" applyFill="1"/>
    <xf numFmtId="1" fontId="26" fillId="0" borderId="0" xfId="0" applyNumberFormat="1" applyFont="1" applyFill="1" applyAlignment="1">
      <alignment horizontal="center" vertical="center"/>
    </xf>
    <xf numFmtId="1" fontId="26" fillId="0" borderId="0" xfId="0" applyNumberFormat="1" applyFont="1" applyFill="1" applyAlignment="1">
      <alignment horizontal="right"/>
    </xf>
    <xf numFmtId="1" fontId="26" fillId="0" borderId="0" xfId="0" applyNumberFormat="1" applyFont="1" applyFill="1" applyAlignment="1">
      <alignment horizontal="right"/>
    </xf>
    <xf numFmtId="1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" fontId="16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1" fontId="9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top" wrapText="1"/>
    </xf>
    <xf numFmtId="1" fontId="26" fillId="0" borderId="0" xfId="0" applyNumberFormat="1" applyFont="1" applyFill="1" applyAlignment="1">
      <alignment horizontal="center" vertical="center"/>
    </xf>
    <xf numFmtId="1" fontId="26" fillId="0" borderId="0" xfId="0" applyNumberFormat="1" applyFont="1" applyFill="1" applyAlignment="1">
      <alignment horizontal="right"/>
    </xf>
    <xf numFmtId="1" fontId="16" fillId="0" borderId="0" xfId="0" applyNumberFormat="1" applyFont="1" applyFill="1" applyAlignment="1">
      <alignment horizontal="right"/>
    </xf>
    <xf numFmtId="0" fontId="23" fillId="0" borderId="0" xfId="0" applyFont="1" applyFill="1" applyBorder="1" applyAlignment="1">
      <alignment horizontal="center" vertical="top" wrapText="1"/>
    </xf>
    <xf numFmtId="1" fontId="26" fillId="0" borderId="0" xfId="0" applyNumberFormat="1" applyFont="1" applyFill="1" applyAlignment="1">
      <alignment horizontal="center" vertical="center"/>
    </xf>
    <xf numFmtId="1" fontId="26" fillId="0" borderId="0" xfId="0" applyNumberFormat="1" applyFont="1" applyFill="1" applyAlignment="1">
      <alignment horizontal="right"/>
    </xf>
    <xf numFmtId="1" fontId="16" fillId="0" borderId="0" xfId="0" applyNumberFormat="1" applyFont="1" applyFill="1" applyAlignment="1">
      <alignment horizontal="right"/>
    </xf>
    <xf numFmtId="0" fontId="23" fillId="0" borderId="0" xfId="0" applyFont="1" applyFill="1" applyBorder="1" applyAlignment="1">
      <alignment horizontal="center" vertical="top" wrapText="1"/>
    </xf>
    <xf numFmtId="1" fontId="26" fillId="0" borderId="0" xfId="0" applyNumberFormat="1" applyFont="1" applyFill="1" applyAlignment="1">
      <alignment horizontal="center" vertical="center"/>
    </xf>
    <xf numFmtId="1" fontId="26" fillId="0" borderId="0" xfId="0" applyNumberFormat="1" applyFont="1" applyFill="1" applyAlignment="1">
      <alignment horizontal="right"/>
    </xf>
    <xf numFmtId="1" fontId="16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center" wrapText="1"/>
    </xf>
    <xf numFmtId="1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23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left" vertical="center" wrapText="1"/>
    </xf>
    <xf numFmtId="1" fontId="16" fillId="0" borderId="0" xfId="0" applyNumberFormat="1" applyFont="1" applyFill="1" applyAlignment="1">
      <alignment horizontal="left" vertical="center"/>
    </xf>
    <xf numFmtId="1" fontId="16" fillId="0" borderId="0" xfId="0" applyNumberFormat="1" applyFont="1" applyFill="1" applyAlignment="1">
      <alignment horizontal="left"/>
    </xf>
    <xf numFmtId="1" fontId="17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1" fontId="26" fillId="0" borderId="0" xfId="0" applyNumberFormat="1" applyFont="1" applyFill="1" applyAlignment="1">
      <alignment horizontal="center" vertical="center"/>
    </xf>
    <xf numFmtId="1" fontId="26" fillId="0" borderId="0" xfId="0" applyNumberFormat="1" applyFont="1" applyFill="1" applyAlignment="1">
      <alignment horizontal="right"/>
    </xf>
    <xf numFmtId="1" fontId="16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="60" zoomScaleNormal="64" workbookViewId="0">
      <selection activeCell="A7" sqref="A7:G7"/>
    </sheetView>
  </sheetViews>
  <sheetFormatPr defaultRowHeight="15" x14ac:dyDescent="0.25"/>
  <cols>
    <col min="1" max="1" width="8.140625" style="3" customWidth="1"/>
    <col min="2" max="2" width="69.42578125" style="3" customWidth="1"/>
    <col min="3" max="3" width="21.85546875" style="3" customWidth="1"/>
    <col min="4" max="7" width="18.42578125" style="3" customWidth="1"/>
  </cols>
  <sheetData>
    <row r="1" spans="1:7" x14ac:dyDescent="0.25">
      <c r="A1" s="1"/>
      <c r="B1" s="1"/>
      <c r="C1" s="110" t="s">
        <v>0</v>
      </c>
      <c r="D1" s="110"/>
      <c r="E1" s="110"/>
      <c r="F1" s="110"/>
      <c r="G1" s="110"/>
    </row>
    <row r="2" spans="1:7" x14ac:dyDescent="0.25">
      <c r="A2" s="1"/>
      <c r="B2" s="1"/>
      <c r="C2" s="111" t="s">
        <v>1</v>
      </c>
      <c r="D2" s="111"/>
      <c r="E2" s="111"/>
      <c r="F2" s="111"/>
      <c r="G2" s="111"/>
    </row>
    <row r="3" spans="1:7" x14ac:dyDescent="0.25">
      <c r="A3" s="1"/>
      <c r="B3" s="1"/>
      <c r="C3" s="2" t="s">
        <v>2</v>
      </c>
      <c r="D3" s="2"/>
      <c r="E3" s="2"/>
      <c r="F3" s="2"/>
      <c r="G3" s="2"/>
    </row>
    <row r="4" spans="1:7" x14ac:dyDescent="0.25">
      <c r="A4" s="1"/>
      <c r="B4" s="1"/>
      <c r="C4" s="2"/>
      <c r="D4" s="2"/>
      <c r="E4" s="2"/>
      <c r="F4" s="2"/>
      <c r="G4" s="2"/>
    </row>
    <row r="5" spans="1:7" ht="15.75" x14ac:dyDescent="0.25">
      <c r="B5" s="112" t="s">
        <v>3</v>
      </c>
      <c r="C5" s="112"/>
      <c r="D5" s="112"/>
      <c r="E5" s="4"/>
      <c r="F5" s="5"/>
      <c r="G5" s="5"/>
    </row>
    <row r="6" spans="1:7" ht="15.75" x14ac:dyDescent="0.25">
      <c r="B6" s="113" t="str">
        <f>март!B6</f>
        <v>АО "МСК Энерго"</v>
      </c>
      <c r="C6" s="113"/>
      <c r="D6" s="113"/>
      <c r="E6" s="113"/>
      <c r="F6" s="113"/>
      <c r="G6" s="113"/>
    </row>
    <row r="7" spans="1:7" x14ac:dyDescent="0.25">
      <c r="A7" s="114" t="s">
        <v>59</v>
      </c>
      <c r="B7" s="114"/>
      <c r="C7" s="114"/>
      <c r="D7" s="114"/>
      <c r="E7" s="114"/>
      <c r="F7" s="114"/>
      <c r="G7" s="114"/>
    </row>
    <row r="8" spans="1:7" x14ac:dyDescent="0.25">
      <c r="B8" s="6"/>
      <c r="C8" s="7"/>
      <c r="D8" s="7"/>
      <c r="E8" s="7"/>
      <c r="F8" s="7"/>
      <c r="G8" s="7"/>
    </row>
    <row r="9" spans="1:7" ht="19.5" customHeight="1" x14ac:dyDescent="0.25">
      <c r="A9" s="8"/>
      <c r="B9" s="115"/>
      <c r="C9" s="117" t="s">
        <v>4</v>
      </c>
      <c r="D9" s="118"/>
      <c r="E9" s="118"/>
      <c r="F9" s="118"/>
      <c r="G9" s="119"/>
    </row>
    <row r="10" spans="1:7" ht="19.5" customHeight="1" x14ac:dyDescent="0.25">
      <c r="A10" s="9"/>
      <c r="B10" s="116"/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9</v>
      </c>
    </row>
    <row r="11" spans="1:7" ht="28.5" customHeight="1" x14ac:dyDescent="0.25">
      <c r="A11" s="11" t="s">
        <v>10</v>
      </c>
      <c r="B11" s="12" t="s">
        <v>11</v>
      </c>
      <c r="C11" s="13">
        <f>SUM(D11:G11)</f>
        <v>2215842</v>
      </c>
      <c r="D11" s="14">
        <f>D16</f>
        <v>1729358</v>
      </c>
      <c r="E11" s="15">
        <f>E13+E20</f>
        <v>0</v>
      </c>
      <c r="F11" s="14">
        <f>F17</f>
        <v>486484</v>
      </c>
      <c r="G11" s="15">
        <f>G13+G20</f>
        <v>0</v>
      </c>
    </row>
    <row r="12" spans="1:7" ht="28.5" customHeight="1" x14ac:dyDescent="0.25">
      <c r="A12" s="16"/>
      <c r="B12" s="17" t="s">
        <v>12</v>
      </c>
      <c r="C12" s="18"/>
      <c r="D12" s="19"/>
      <c r="E12" s="20"/>
      <c r="F12" s="19"/>
      <c r="G12" s="19"/>
    </row>
    <row r="13" spans="1:7" ht="28.5" customHeight="1" x14ac:dyDescent="0.25">
      <c r="A13" s="21" t="s">
        <v>13</v>
      </c>
      <c r="B13" s="22" t="s">
        <v>14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7" ht="28.5" customHeight="1" x14ac:dyDescent="0.25">
      <c r="A14" s="23" t="s">
        <v>15</v>
      </c>
      <c r="B14" s="24"/>
      <c r="C14" s="25"/>
      <c r="D14" s="25"/>
      <c r="E14" s="25"/>
      <c r="F14" s="25"/>
      <c r="G14" s="25"/>
    </row>
    <row r="15" spans="1:7" ht="28.5" customHeight="1" x14ac:dyDescent="0.25">
      <c r="A15" s="23" t="s">
        <v>16</v>
      </c>
      <c r="B15" s="24"/>
      <c r="C15" s="25"/>
      <c r="D15" s="25"/>
      <c r="E15" s="25"/>
      <c r="F15" s="25"/>
      <c r="G15" s="25"/>
    </row>
    <row r="16" spans="1:7" ht="28.5" customHeight="1" x14ac:dyDescent="0.25">
      <c r="A16" s="21" t="s">
        <v>17</v>
      </c>
      <c r="B16" s="22" t="s">
        <v>18</v>
      </c>
      <c r="C16" s="18">
        <f>D16+E16+F16+G16</f>
        <v>1729358</v>
      </c>
      <c r="D16" s="25">
        <v>1729358</v>
      </c>
      <c r="E16" s="25"/>
      <c r="F16" s="25"/>
      <c r="G16" s="25"/>
    </row>
    <row r="17" spans="1:7" ht="28.5" customHeight="1" x14ac:dyDescent="0.25">
      <c r="A17" s="21" t="s">
        <v>19</v>
      </c>
      <c r="B17" s="22" t="s">
        <v>20</v>
      </c>
      <c r="C17" s="18">
        <f>D17+E17+G17+F17</f>
        <v>486484</v>
      </c>
      <c r="D17" s="25"/>
      <c r="E17" s="25"/>
      <c r="F17" s="25">
        <f>F18+F19</f>
        <v>486484</v>
      </c>
      <c r="G17" s="25"/>
    </row>
    <row r="18" spans="1:7" ht="28.5" customHeight="1" x14ac:dyDescent="0.25">
      <c r="A18" s="21" t="s">
        <v>21</v>
      </c>
      <c r="B18" s="26" t="s">
        <v>22</v>
      </c>
      <c r="C18" s="25">
        <f>D18+E18+F18+G18</f>
        <v>148590</v>
      </c>
      <c r="D18" s="25"/>
      <c r="E18" s="25"/>
      <c r="F18" s="25">
        <v>148590</v>
      </c>
      <c r="G18" s="25"/>
    </row>
    <row r="19" spans="1:7" ht="28.5" customHeight="1" x14ac:dyDescent="0.25">
      <c r="A19" s="21" t="s">
        <v>23</v>
      </c>
      <c r="B19" s="26" t="s">
        <v>24</v>
      </c>
      <c r="C19" s="25">
        <f>D19+E19+F19+G19</f>
        <v>337894</v>
      </c>
      <c r="D19" s="25"/>
      <c r="E19" s="25"/>
      <c r="F19" s="25">
        <v>337894</v>
      </c>
      <c r="G19" s="25"/>
    </row>
    <row r="20" spans="1:7" ht="30.75" customHeight="1" x14ac:dyDescent="0.25">
      <c r="A20" s="21" t="s">
        <v>25</v>
      </c>
      <c r="B20" s="22" t="s">
        <v>26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ht="28.5" customHeight="1" x14ac:dyDescent="0.25">
      <c r="A21" s="23" t="s">
        <v>27</v>
      </c>
      <c r="B21" s="24"/>
      <c r="C21" s="25"/>
      <c r="D21" s="27"/>
      <c r="E21" s="27"/>
      <c r="F21" s="27"/>
      <c r="G21" s="27"/>
    </row>
    <row r="22" spans="1:7" ht="28.5" customHeight="1" x14ac:dyDescent="0.25">
      <c r="A22" s="23" t="s">
        <v>28</v>
      </c>
      <c r="B22" s="24"/>
      <c r="C22" s="25"/>
      <c r="D22" s="27"/>
      <c r="E22" s="27"/>
      <c r="F22" s="27"/>
      <c r="G22" s="27"/>
    </row>
    <row r="23" spans="1:7" ht="28.5" customHeight="1" x14ac:dyDescent="0.25">
      <c r="A23" s="11" t="s">
        <v>29</v>
      </c>
      <c r="B23" s="12" t="s">
        <v>30</v>
      </c>
      <c r="C23" s="18">
        <f>SUM(D23:G23)</f>
        <v>0</v>
      </c>
      <c r="D23" s="18"/>
      <c r="E23" s="18"/>
      <c r="F23" s="18"/>
      <c r="G23" s="18"/>
    </row>
    <row r="24" spans="1:7" ht="28.5" customHeight="1" x14ac:dyDescent="0.25">
      <c r="A24" s="11" t="s">
        <v>31</v>
      </c>
      <c r="B24" s="12" t="s">
        <v>32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28.5" customHeight="1" x14ac:dyDescent="0.25">
      <c r="A25" s="23" t="s">
        <v>33</v>
      </c>
      <c r="B25" s="24"/>
      <c r="C25" s="28"/>
      <c r="D25" s="27"/>
      <c r="E25" s="27"/>
      <c r="F25" s="27"/>
      <c r="G25" s="27"/>
    </row>
    <row r="26" spans="1:7" ht="28.5" customHeight="1" x14ac:dyDescent="0.25">
      <c r="A26" s="23" t="s">
        <v>34</v>
      </c>
      <c r="B26" s="24"/>
      <c r="C26" s="28"/>
      <c r="D26" s="27"/>
      <c r="E26" s="27"/>
      <c r="F26" s="27"/>
      <c r="G26" s="27"/>
    </row>
    <row r="27" spans="1:7" ht="32.25" customHeight="1" x14ac:dyDescent="0.25">
      <c r="A27" s="11" t="s">
        <v>35</v>
      </c>
      <c r="B27" s="12" t="s">
        <v>36</v>
      </c>
      <c r="C27" s="18">
        <f>SUM(D27:G27)</f>
        <v>2136108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2136108</v>
      </c>
    </row>
    <row r="28" spans="1:7" ht="28.5" customHeight="1" x14ac:dyDescent="0.25">
      <c r="A28" s="23" t="s">
        <v>37</v>
      </c>
      <c r="B28" s="29" t="s">
        <v>38</v>
      </c>
      <c r="C28" s="30">
        <f>SUM(D28:G28)</f>
        <v>143594</v>
      </c>
      <c r="D28" s="27"/>
      <c r="E28" s="27"/>
      <c r="F28" s="27"/>
      <c r="G28" s="30">
        <v>143594</v>
      </c>
    </row>
    <row r="29" spans="1:7" ht="28.5" customHeight="1" x14ac:dyDescent="0.25">
      <c r="A29" s="23" t="s">
        <v>39</v>
      </c>
      <c r="B29" s="29" t="s">
        <v>40</v>
      </c>
      <c r="C29" s="30">
        <f>SUM(D29:G29)</f>
        <v>1992514</v>
      </c>
      <c r="D29" s="27"/>
      <c r="E29" s="27"/>
      <c r="F29" s="27"/>
      <c r="G29" s="30">
        <v>1992514</v>
      </c>
    </row>
    <row r="30" spans="1:7" ht="30" customHeight="1" x14ac:dyDescent="0.25">
      <c r="A30" s="11" t="s">
        <v>41</v>
      </c>
      <c r="B30" s="12" t="s">
        <v>42</v>
      </c>
      <c r="C30" s="18">
        <f>C31</f>
        <v>79734</v>
      </c>
      <c r="D30" s="27"/>
      <c r="E30" s="27"/>
      <c r="F30" s="27"/>
      <c r="G30" s="14">
        <f>G31</f>
        <v>79734</v>
      </c>
    </row>
    <row r="31" spans="1:7" ht="28.5" customHeight="1" x14ac:dyDescent="0.25">
      <c r="A31" s="23" t="s">
        <v>43</v>
      </c>
      <c r="B31" s="24" t="s">
        <v>44</v>
      </c>
      <c r="C31" s="25">
        <f>G31</f>
        <v>79734</v>
      </c>
      <c r="D31" s="27"/>
      <c r="E31" s="27"/>
      <c r="F31" s="27"/>
      <c r="G31" s="30">
        <f>C11-C27</f>
        <v>79734</v>
      </c>
    </row>
    <row r="32" spans="1:7" ht="28.5" customHeight="1" x14ac:dyDescent="0.25">
      <c r="A32" s="23" t="s">
        <v>45</v>
      </c>
      <c r="B32" s="24" t="s">
        <v>46</v>
      </c>
      <c r="C32" s="31">
        <f>IF(C11=0,0,C31/C11*100)</f>
        <v>3.5983612549992285</v>
      </c>
      <c r="D32" s="27"/>
      <c r="E32" s="27"/>
      <c r="F32" s="27"/>
      <c r="G32" s="31">
        <f>(G31/C11)*100</f>
        <v>3.5983612549992285</v>
      </c>
    </row>
    <row r="33" spans="1:7" ht="28.5" customHeight="1" x14ac:dyDescent="0.25">
      <c r="A33" s="11" t="s">
        <v>47</v>
      </c>
      <c r="B33" s="12" t="s">
        <v>48</v>
      </c>
      <c r="C33" s="50"/>
      <c r="D33" s="51"/>
      <c r="E33" s="51"/>
      <c r="F33" s="51"/>
      <c r="G33" s="52"/>
    </row>
    <row r="34" spans="1:7" ht="28.5" customHeight="1" x14ac:dyDescent="0.25">
      <c r="A34" s="23" t="s">
        <v>49</v>
      </c>
      <c r="B34" s="24" t="s">
        <v>44</v>
      </c>
      <c r="C34" s="53">
        <f>G34</f>
        <v>53700</v>
      </c>
      <c r="D34" s="51"/>
      <c r="E34" s="51"/>
      <c r="F34" s="51"/>
      <c r="G34" s="54">
        <v>53700</v>
      </c>
    </row>
    <row r="35" spans="1:7" ht="28.5" customHeight="1" x14ac:dyDescent="0.25">
      <c r="A35" s="23" t="s">
        <v>50</v>
      </c>
      <c r="B35" s="24" t="s">
        <v>46</v>
      </c>
      <c r="C35" s="31">
        <f>G35</f>
        <v>2.4234579902357658</v>
      </c>
      <c r="D35" s="27"/>
      <c r="E35" s="27"/>
      <c r="F35" s="27"/>
      <c r="G35" s="32">
        <f>(G34/C11)*100</f>
        <v>2.4234579902357658</v>
      </c>
    </row>
    <row r="36" spans="1:7" ht="28.5" customHeight="1" x14ac:dyDescent="0.25">
      <c r="A36" s="11" t="s">
        <v>51</v>
      </c>
      <c r="B36" s="12" t="s">
        <v>52</v>
      </c>
      <c r="C36" s="25"/>
      <c r="D36" s="27"/>
      <c r="E36" s="27"/>
      <c r="F36" s="27"/>
      <c r="G36" s="30"/>
    </row>
    <row r="37" spans="1:7" ht="28.5" customHeight="1" x14ac:dyDescent="0.25">
      <c r="A37" s="23" t="s">
        <v>53</v>
      </c>
      <c r="B37" s="24" t="s">
        <v>44</v>
      </c>
      <c r="C37" s="25">
        <f>C31-C34</f>
        <v>26034</v>
      </c>
      <c r="D37" s="25"/>
      <c r="E37" s="25"/>
      <c r="F37" s="25"/>
      <c r="G37" s="25">
        <f>G30-G34</f>
        <v>26034</v>
      </c>
    </row>
    <row r="38" spans="1:7" ht="28.5" customHeight="1" x14ac:dyDescent="0.25">
      <c r="A38" s="23" t="s">
        <v>54</v>
      </c>
      <c r="B38" s="24" t="s">
        <v>46</v>
      </c>
      <c r="C38" s="33">
        <f>IF(C11=0,0,C37/C11*100)</f>
        <v>1.1749032647634625</v>
      </c>
      <c r="D38" s="34"/>
      <c r="E38" s="34"/>
      <c r="F38" s="34"/>
      <c r="G38" s="33">
        <f>IF(C11=0,0,C37/C11*100)</f>
        <v>1.1749032647634625</v>
      </c>
    </row>
    <row r="41" spans="1:7" ht="110.25" x14ac:dyDescent="0.25">
      <c r="B41" s="35" t="str">
        <f>февраль!B41</f>
        <v>Исполнитель
АО "МСК Энерго
__________________А. В. Прокопенко
“ …….”   ………………… 20   г.
М. П.</v>
      </c>
      <c r="C41" s="36"/>
      <c r="D41" s="108" t="s">
        <v>55</v>
      </c>
      <c r="E41" s="108"/>
      <c r="F41" s="108"/>
      <c r="G41" s="108"/>
    </row>
    <row r="42" spans="1:7" x14ac:dyDescent="0.25">
      <c r="A42" s="109" t="s">
        <v>56</v>
      </c>
      <c r="B42" s="109"/>
      <c r="C42" s="109"/>
      <c r="D42" s="109"/>
      <c r="E42" s="109"/>
      <c r="F42" s="109"/>
      <c r="G42" s="109"/>
    </row>
    <row r="43" spans="1:7" x14ac:dyDescent="0.25">
      <c r="A43" s="37"/>
      <c r="E43" s="38"/>
    </row>
    <row r="44" spans="1:7" x14ac:dyDescent="0.25">
      <c r="A44" s="37"/>
    </row>
    <row r="45" spans="1:7" x14ac:dyDescent="0.25">
      <c r="A45" s="37"/>
    </row>
    <row r="46" spans="1:7" x14ac:dyDescent="0.25">
      <c r="A46" s="37"/>
    </row>
  </sheetData>
  <mergeCells count="9">
    <mergeCell ref="D41:G41"/>
    <mergeCell ref="A42:G42"/>
    <mergeCell ref="C1:G1"/>
    <mergeCell ref="C2:G2"/>
    <mergeCell ref="B5:D5"/>
    <mergeCell ref="B6:G6"/>
    <mergeCell ref="A7:G7"/>
    <mergeCell ref="B9:B10"/>
    <mergeCell ref="C9:G9"/>
  </mergeCell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topLeftCell="A24" zoomScale="85" zoomScaleNormal="85" workbookViewId="0">
      <selection activeCell="A11" sqref="A11:XFD37"/>
    </sheetView>
  </sheetViews>
  <sheetFormatPr defaultRowHeight="15" x14ac:dyDescent="0.25"/>
  <cols>
    <col min="1" max="1" width="6.42578125" style="57" customWidth="1"/>
    <col min="2" max="2" width="66.7109375" style="57" customWidth="1"/>
    <col min="3" max="3" width="21.85546875" style="57" customWidth="1"/>
    <col min="4" max="7" width="18.42578125" style="57" customWidth="1"/>
    <col min="8" max="9" width="7.85546875" style="57" customWidth="1"/>
    <col min="10" max="10" width="15" style="57" customWidth="1"/>
    <col min="11" max="11" width="11" style="57" customWidth="1"/>
    <col min="12" max="12" width="12.140625" style="57" customWidth="1"/>
    <col min="13" max="13" width="43.85546875" style="57" customWidth="1"/>
    <col min="14" max="14" width="14.85546875" style="57" bestFit="1" customWidth="1"/>
    <col min="15" max="15" width="7.85546875" style="57" customWidth="1"/>
    <col min="16" max="256" width="9.140625" style="57"/>
    <col min="257" max="257" width="6.42578125" style="57" customWidth="1"/>
    <col min="258" max="258" width="66.7109375" style="57" customWidth="1"/>
    <col min="259" max="259" width="21.85546875" style="57" customWidth="1"/>
    <col min="260" max="263" width="18.42578125" style="57" customWidth="1"/>
    <col min="264" max="265" width="7.85546875" style="57" customWidth="1"/>
    <col min="266" max="266" width="15" style="57" customWidth="1"/>
    <col min="267" max="267" width="11" style="57" customWidth="1"/>
    <col min="268" max="268" width="12.140625" style="57" customWidth="1"/>
    <col min="269" max="269" width="43.85546875" style="57" customWidth="1"/>
    <col min="270" max="270" width="14.85546875" style="57" bestFit="1" customWidth="1"/>
    <col min="271" max="271" width="7.85546875" style="57" customWidth="1"/>
    <col min="272" max="512" width="9.140625" style="57"/>
    <col min="513" max="513" width="6.42578125" style="57" customWidth="1"/>
    <col min="514" max="514" width="66.7109375" style="57" customWidth="1"/>
    <col min="515" max="515" width="21.85546875" style="57" customWidth="1"/>
    <col min="516" max="519" width="18.42578125" style="57" customWidth="1"/>
    <col min="520" max="521" width="7.85546875" style="57" customWidth="1"/>
    <col min="522" max="522" width="15" style="57" customWidth="1"/>
    <col min="523" max="523" width="11" style="57" customWidth="1"/>
    <col min="524" max="524" width="12.140625" style="57" customWidth="1"/>
    <col min="525" max="525" width="43.85546875" style="57" customWidth="1"/>
    <col min="526" max="526" width="14.85546875" style="57" bestFit="1" customWidth="1"/>
    <col min="527" max="527" width="7.85546875" style="57" customWidth="1"/>
    <col min="528" max="768" width="9.140625" style="57"/>
    <col min="769" max="769" width="6.42578125" style="57" customWidth="1"/>
    <col min="770" max="770" width="66.7109375" style="57" customWidth="1"/>
    <col min="771" max="771" width="21.85546875" style="57" customWidth="1"/>
    <col min="772" max="775" width="18.42578125" style="57" customWidth="1"/>
    <col min="776" max="777" width="7.85546875" style="57" customWidth="1"/>
    <col min="778" max="778" width="15" style="57" customWidth="1"/>
    <col min="779" max="779" width="11" style="57" customWidth="1"/>
    <col min="780" max="780" width="12.140625" style="57" customWidth="1"/>
    <col min="781" max="781" width="43.85546875" style="57" customWidth="1"/>
    <col min="782" max="782" width="14.85546875" style="57" bestFit="1" customWidth="1"/>
    <col min="783" max="783" width="7.85546875" style="57" customWidth="1"/>
    <col min="784" max="1024" width="9.140625" style="57"/>
    <col min="1025" max="1025" width="6.42578125" style="57" customWidth="1"/>
    <col min="1026" max="1026" width="66.7109375" style="57" customWidth="1"/>
    <col min="1027" max="1027" width="21.85546875" style="57" customWidth="1"/>
    <col min="1028" max="1031" width="18.42578125" style="57" customWidth="1"/>
    <col min="1032" max="1033" width="7.85546875" style="57" customWidth="1"/>
    <col min="1034" max="1034" width="15" style="57" customWidth="1"/>
    <col min="1035" max="1035" width="11" style="57" customWidth="1"/>
    <col min="1036" max="1036" width="12.140625" style="57" customWidth="1"/>
    <col min="1037" max="1037" width="43.85546875" style="57" customWidth="1"/>
    <col min="1038" max="1038" width="14.85546875" style="57" bestFit="1" customWidth="1"/>
    <col min="1039" max="1039" width="7.85546875" style="57" customWidth="1"/>
    <col min="1040" max="1280" width="9.140625" style="57"/>
    <col min="1281" max="1281" width="6.42578125" style="57" customWidth="1"/>
    <col min="1282" max="1282" width="66.7109375" style="57" customWidth="1"/>
    <col min="1283" max="1283" width="21.85546875" style="57" customWidth="1"/>
    <col min="1284" max="1287" width="18.42578125" style="57" customWidth="1"/>
    <col min="1288" max="1289" width="7.85546875" style="57" customWidth="1"/>
    <col min="1290" max="1290" width="15" style="57" customWidth="1"/>
    <col min="1291" max="1291" width="11" style="57" customWidth="1"/>
    <col min="1292" max="1292" width="12.140625" style="57" customWidth="1"/>
    <col min="1293" max="1293" width="43.85546875" style="57" customWidth="1"/>
    <col min="1294" max="1294" width="14.85546875" style="57" bestFit="1" customWidth="1"/>
    <col min="1295" max="1295" width="7.85546875" style="57" customWidth="1"/>
    <col min="1296" max="1536" width="9.140625" style="57"/>
    <col min="1537" max="1537" width="6.42578125" style="57" customWidth="1"/>
    <col min="1538" max="1538" width="66.7109375" style="57" customWidth="1"/>
    <col min="1539" max="1539" width="21.85546875" style="57" customWidth="1"/>
    <col min="1540" max="1543" width="18.42578125" style="57" customWidth="1"/>
    <col min="1544" max="1545" width="7.85546875" style="57" customWidth="1"/>
    <col min="1546" max="1546" width="15" style="57" customWidth="1"/>
    <col min="1547" max="1547" width="11" style="57" customWidth="1"/>
    <col min="1548" max="1548" width="12.140625" style="57" customWidth="1"/>
    <col min="1549" max="1549" width="43.85546875" style="57" customWidth="1"/>
    <col min="1550" max="1550" width="14.85546875" style="57" bestFit="1" customWidth="1"/>
    <col min="1551" max="1551" width="7.85546875" style="57" customWidth="1"/>
    <col min="1552" max="1792" width="9.140625" style="57"/>
    <col min="1793" max="1793" width="6.42578125" style="57" customWidth="1"/>
    <col min="1794" max="1794" width="66.7109375" style="57" customWidth="1"/>
    <col min="1795" max="1795" width="21.85546875" style="57" customWidth="1"/>
    <col min="1796" max="1799" width="18.42578125" style="57" customWidth="1"/>
    <col min="1800" max="1801" width="7.85546875" style="57" customWidth="1"/>
    <col min="1802" max="1802" width="15" style="57" customWidth="1"/>
    <col min="1803" max="1803" width="11" style="57" customWidth="1"/>
    <col min="1804" max="1804" width="12.140625" style="57" customWidth="1"/>
    <col min="1805" max="1805" width="43.85546875" style="57" customWidth="1"/>
    <col min="1806" max="1806" width="14.85546875" style="57" bestFit="1" customWidth="1"/>
    <col min="1807" max="1807" width="7.85546875" style="57" customWidth="1"/>
    <col min="1808" max="2048" width="9.140625" style="57"/>
    <col min="2049" max="2049" width="6.42578125" style="57" customWidth="1"/>
    <col min="2050" max="2050" width="66.7109375" style="57" customWidth="1"/>
    <col min="2051" max="2051" width="21.85546875" style="57" customWidth="1"/>
    <col min="2052" max="2055" width="18.42578125" style="57" customWidth="1"/>
    <col min="2056" max="2057" width="7.85546875" style="57" customWidth="1"/>
    <col min="2058" max="2058" width="15" style="57" customWidth="1"/>
    <col min="2059" max="2059" width="11" style="57" customWidth="1"/>
    <col min="2060" max="2060" width="12.140625" style="57" customWidth="1"/>
    <col min="2061" max="2061" width="43.85546875" style="57" customWidth="1"/>
    <col min="2062" max="2062" width="14.85546875" style="57" bestFit="1" customWidth="1"/>
    <col min="2063" max="2063" width="7.85546875" style="57" customWidth="1"/>
    <col min="2064" max="2304" width="9.140625" style="57"/>
    <col min="2305" max="2305" width="6.42578125" style="57" customWidth="1"/>
    <col min="2306" max="2306" width="66.7109375" style="57" customWidth="1"/>
    <col min="2307" max="2307" width="21.85546875" style="57" customWidth="1"/>
    <col min="2308" max="2311" width="18.42578125" style="57" customWidth="1"/>
    <col min="2312" max="2313" width="7.85546875" style="57" customWidth="1"/>
    <col min="2314" max="2314" width="15" style="57" customWidth="1"/>
    <col min="2315" max="2315" width="11" style="57" customWidth="1"/>
    <col min="2316" max="2316" width="12.140625" style="57" customWidth="1"/>
    <col min="2317" max="2317" width="43.85546875" style="57" customWidth="1"/>
    <col min="2318" max="2318" width="14.85546875" style="57" bestFit="1" customWidth="1"/>
    <col min="2319" max="2319" width="7.85546875" style="57" customWidth="1"/>
    <col min="2320" max="2560" width="9.140625" style="57"/>
    <col min="2561" max="2561" width="6.42578125" style="57" customWidth="1"/>
    <col min="2562" max="2562" width="66.7109375" style="57" customWidth="1"/>
    <col min="2563" max="2563" width="21.85546875" style="57" customWidth="1"/>
    <col min="2564" max="2567" width="18.42578125" style="57" customWidth="1"/>
    <col min="2568" max="2569" width="7.85546875" style="57" customWidth="1"/>
    <col min="2570" max="2570" width="15" style="57" customWidth="1"/>
    <col min="2571" max="2571" width="11" style="57" customWidth="1"/>
    <col min="2572" max="2572" width="12.140625" style="57" customWidth="1"/>
    <col min="2573" max="2573" width="43.85546875" style="57" customWidth="1"/>
    <col min="2574" max="2574" width="14.85546875" style="57" bestFit="1" customWidth="1"/>
    <col min="2575" max="2575" width="7.85546875" style="57" customWidth="1"/>
    <col min="2576" max="2816" width="9.140625" style="57"/>
    <col min="2817" max="2817" width="6.42578125" style="57" customWidth="1"/>
    <col min="2818" max="2818" width="66.7109375" style="57" customWidth="1"/>
    <col min="2819" max="2819" width="21.85546875" style="57" customWidth="1"/>
    <col min="2820" max="2823" width="18.42578125" style="57" customWidth="1"/>
    <col min="2824" max="2825" width="7.85546875" style="57" customWidth="1"/>
    <col min="2826" max="2826" width="15" style="57" customWidth="1"/>
    <col min="2827" max="2827" width="11" style="57" customWidth="1"/>
    <col min="2828" max="2828" width="12.140625" style="57" customWidth="1"/>
    <col min="2829" max="2829" width="43.85546875" style="57" customWidth="1"/>
    <col min="2830" max="2830" width="14.85546875" style="57" bestFit="1" customWidth="1"/>
    <col min="2831" max="2831" width="7.85546875" style="57" customWidth="1"/>
    <col min="2832" max="3072" width="9.140625" style="57"/>
    <col min="3073" max="3073" width="6.42578125" style="57" customWidth="1"/>
    <col min="3074" max="3074" width="66.7109375" style="57" customWidth="1"/>
    <col min="3075" max="3075" width="21.85546875" style="57" customWidth="1"/>
    <col min="3076" max="3079" width="18.42578125" style="57" customWidth="1"/>
    <col min="3080" max="3081" width="7.85546875" style="57" customWidth="1"/>
    <col min="3082" max="3082" width="15" style="57" customWidth="1"/>
    <col min="3083" max="3083" width="11" style="57" customWidth="1"/>
    <col min="3084" max="3084" width="12.140625" style="57" customWidth="1"/>
    <col min="3085" max="3085" width="43.85546875" style="57" customWidth="1"/>
    <col min="3086" max="3086" width="14.85546875" style="57" bestFit="1" customWidth="1"/>
    <col min="3087" max="3087" width="7.85546875" style="57" customWidth="1"/>
    <col min="3088" max="3328" width="9.140625" style="57"/>
    <col min="3329" max="3329" width="6.42578125" style="57" customWidth="1"/>
    <col min="3330" max="3330" width="66.7109375" style="57" customWidth="1"/>
    <col min="3331" max="3331" width="21.85546875" style="57" customWidth="1"/>
    <col min="3332" max="3335" width="18.42578125" style="57" customWidth="1"/>
    <col min="3336" max="3337" width="7.85546875" style="57" customWidth="1"/>
    <col min="3338" max="3338" width="15" style="57" customWidth="1"/>
    <col min="3339" max="3339" width="11" style="57" customWidth="1"/>
    <col min="3340" max="3340" width="12.140625" style="57" customWidth="1"/>
    <col min="3341" max="3341" width="43.85546875" style="57" customWidth="1"/>
    <col min="3342" max="3342" width="14.85546875" style="57" bestFit="1" customWidth="1"/>
    <col min="3343" max="3343" width="7.85546875" style="57" customWidth="1"/>
    <col min="3344" max="3584" width="9.140625" style="57"/>
    <col min="3585" max="3585" width="6.42578125" style="57" customWidth="1"/>
    <col min="3586" max="3586" width="66.7109375" style="57" customWidth="1"/>
    <col min="3587" max="3587" width="21.85546875" style="57" customWidth="1"/>
    <col min="3588" max="3591" width="18.42578125" style="57" customWidth="1"/>
    <col min="3592" max="3593" width="7.85546875" style="57" customWidth="1"/>
    <col min="3594" max="3594" width="15" style="57" customWidth="1"/>
    <col min="3595" max="3595" width="11" style="57" customWidth="1"/>
    <col min="3596" max="3596" width="12.140625" style="57" customWidth="1"/>
    <col min="3597" max="3597" width="43.85546875" style="57" customWidth="1"/>
    <col min="3598" max="3598" width="14.85546875" style="57" bestFit="1" customWidth="1"/>
    <col min="3599" max="3599" width="7.85546875" style="57" customWidth="1"/>
    <col min="3600" max="3840" width="9.140625" style="57"/>
    <col min="3841" max="3841" width="6.42578125" style="57" customWidth="1"/>
    <col min="3842" max="3842" width="66.7109375" style="57" customWidth="1"/>
    <col min="3843" max="3843" width="21.85546875" style="57" customWidth="1"/>
    <col min="3844" max="3847" width="18.42578125" style="57" customWidth="1"/>
    <col min="3848" max="3849" width="7.85546875" style="57" customWidth="1"/>
    <col min="3850" max="3850" width="15" style="57" customWidth="1"/>
    <col min="3851" max="3851" width="11" style="57" customWidth="1"/>
    <col min="3852" max="3852" width="12.140625" style="57" customWidth="1"/>
    <col min="3853" max="3853" width="43.85546875" style="57" customWidth="1"/>
    <col min="3854" max="3854" width="14.85546875" style="57" bestFit="1" customWidth="1"/>
    <col min="3855" max="3855" width="7.85546875" style="57" customWidth="1"/>
    <col min="3856" max="4096" width="9.140625" style="57"/>
    <col min="4097" max="4097" width="6.42578125" style="57" customWidth="1"/>
    <col min="4098" max="4098" width="66.7109375" style="57" customWidth="1"/>
    <col min="4099" max="4099" width="21.85546875" style="57" customWidth="1"/>
    <col min="4100" max="4103" width="18.42578125" style="57" customWidth="1"/>
    <col min="4104" max="4105" width="7.85546875" style="57" customWidth="1"/>
    <col min="4106" max="4106" width="15" style="57" customWidth="1"/>
    <col min="4107" max="4107" width="11" style="57" customWidth="1"/>
    <col min="4108" max="4108" width="12.140625" style="57" customWidth="1"/>
    <col min="4109" max="4109" width="43.85546875" style="57" customWidth="1"/>
    <col min="4110" max="4110" width="14.85546875" style="57" bestFit="1" customWidth="1"/>
    <col min="4111" max="4111" width="7.85546875" style="57" customWidth="1"/>
    <col min="4112" max="4352" width="9.140625" style="57"/>
    <col min="4353" max="4353" width="6.42578125" style="57" customWidth="1"/>
    <col min="4354" max="4354" width="66.7109375" style="57" customWidth="1"/>
    <col min="4355" max="4355" width="21.85546875" style="57" customWidth="1"/>
    <col min="4356" max="4359" width="18.42578125" style="57" customWidth="1"/>
    <col min="4360" max="4361" width="7.85546875" style="57" customWidth="1"/>
    <col min="4362" max="4362" width="15" style="57" customWidth="1"/>
    <col min="4363" max="4363" width="11" style="57" customWidth="1"/>
    <col min="4364" max="4364" width="12.140625" style="57" customWidth="1"/>
    <col min="4365" max="4365" width="43.85546875" style="57" customWidth="1"/>
    <col min="4366" max="4366" width="14.85546875" style="57" bestFit="1" customWidth="1"/>
    <col min="4367" max="4367" width="7.85546875" style="57" customWidth="1"/>
    <col min="4368" max="4608" width="9.140625" style="57"/>
    <col min="4609" max="4609" width="6.42578125" style="57" customWidth="1"/>
    <col min="4610" max="4610" width="66.7109375" style="57" customWidth="1"/>
    <col min="4611" max="4611" width="21.85546875" style="57" customWidth="1"/>
    <col min="4612" max="4615" width="18.42578125" style="57" customWidth="1"/>
    <col min="4616" max="4617" width="7.85546875" style="57" customWidth="1"/>
    <col min="4618" max="4618" width="15" style="57" customWidth="1"/>
    <col min="4619" max="4619" width="11" style="57" customWidth="1"/>
    <col min="4620" max="4620" width="12.140625" style="57" customWidth="1"/>
    <col min="4621" max="4621" width="43.85546875" style="57" customWidth="1"/>
    <col min="4622" max="4622" width="14.85546875" style="57" bestFit="1" customWidth="1"/>
    <col min="4623" max="4623" width="7.85546875" style="57" customWidth="1"/>
    <col min="4624" max="4864" width="9.140625" style="57"/>
    <col min="4865" max="4865" width="6.42578125" style="57" customWidth="1"/>
    <col min="4866" max="4866" width="66.7109375" style="57" customWidth="1"/>
    <col min="4867" max="4867" width="21.85546875" style="57" customWidth="1"/>
    <col min="4868" max="4871" width="18.42578125" style="57" customWidth="1"/>
    <col min="4872" max="4873" width="7.85546875" style="57" customWidth="1"/>
    <col min="4874" max="4874" width="15" style="57" customWidth="1"/>
    <col min="4875" max="4875" width="11" style="57" customWidth="1"/>
    <col min="4876" max="4876" width="12.140625" style="57" customWidth="1"/>
    <col min="4877" max="4877" width="43.85546875" style="57" customWidth="1"/>
    <col min="4878" max="4878" width="14.85546875" style="57" bestFit="1" customWidth="1"/>
    <col min="4879" max="4879" width="7.85546875" style="57" customWidth="1"/>
    <col min="4880" max="5120" width="9.140625" style="57"/>
    <col min="5121" max="5121" width="6.42578125" style="57" customWidth="1"/>
    <col min="5122" max="5122" width="66.7109375" style="57" customWidth="1"/>
    <col min="5123" max="5123" width="21.85546875" style="57" customWidth="1"/>
    <col min="5124" max="5127" width="18.42578125" style="57" customWidth="1"/>
    <col min="5128" max="5129" width="7.85546875" style="57" customWidth="1"/>
    <col min="5130" max="5130" width="15" style="57" customWidth="1"/>
    <col min="5131" max="5131" width="11" style="57" customWidth="1"/>
    <col min="5132" max="5132" width="12.140625" style="57" customWidth="1"/>
    <col min="5133" max="5133" width="43.85546875" style="57" customWidth="1"/>
    <col min="5134" max="5134" width="14.85546875" style="57" bestFit="1" customWidth="1"/>
    <col min="5135" max="5135" width="7.85546875" style="57" customWidth="1"/>
    <col min="5136" max="5376" width="9.140625" style="57"/>
    <col min="5377" max="5377" width="6.42578125" style="57" customWidth="1"/>
    <col min="5378" max="5378" width="66.7109375" style="57" customWidth="1"/>
    <col min="5379" max="5379" width="21.85546875" style="57" customWidth="1"/>
    <col min="5380" max="5383" width="18.42578125" style="57" customWidth="1"/>
    <col min="5384" max="5385" width="7.85546875" style="57" customWidth="1"/>
    <col min="5386" max="5386" width="15" style="57" customWidth="1"/>
    <col min="5387" max="5387" width="11" style="57" customWidth="1"/>
    <col min="5388" max="5388" width="12.140625" style="57" customWidth="1"/>
    <col min="5389" max="5389" width="43.85546875" style="57" customWidth="1"/>
    <col min="5390" max="5390" width="14.85546875" style="57" bestFit="1" customWidth="1"/>
    <col min="5391" max="5391" width="7.85546875" style="57" customWidth="1"/>
    <col min="5392" max="5632" width="9.140625" style="57"/>
    <col min="5633" max="5633" width="6.42578125" style="57" customWidth="1"/>
    <col min="5634" max="5634" width="66.7109375" style="57" customWidth="1"/>
    <col min="5635" max="5635" width="21.85546875" style="57" customWidth="1"/>
    <col min="5636" max="5639" width="18.42578125" style="57" customWidth="1"/>
    <col min="5640" max="5641" width="7.85546875" style="57" customWidth="1"/>
    <col min="5642" max="5642" width="15" style="57" customWidth="1"/>
    <col min="5643" max="5643" width="11" style="57" customWidth="1"/>
    <col min="5644" max="5644" width="12.140625" style="57" customWidth="1"/>
    <col min="5645" max="5645" width="43.85546875" style="57" customWidth="1"/>
    <col min="5646" max="5646" width="14.85546875" style="57" bestFit="1" customWidth="1"/>
    <col min="5647" max="5647" width="7.85546875" style="57" customWidth="1"/>
    <col min="5648" max="5888" width="9.140625" style="57"/>
    <col min="5889" max="5889" width="6.42578125" style="57" customWidth="1"/>
    <col min="5890" max="5890" width="66.7109375" style="57" customWidth="1"/>
    <col min="5891" max="5891" width="21.85546875" style="57" customWidth="1"/>
    <col min="5892" max="5895" width="18.42578125" style="57" customWidth="1"/>
    <col min="5896" max="5897" width="7.85546875" style="57" customWidth="1"/>
    <col min="5898" max="5898" width="15" style="57" customWidth="1"/>
    <col min="5899" max="5899" width="11" style="57" customWidth="1"/>
    <col min="5900" max="5900" width="12.140625" style="57" customWidth="1"/>
    <col min="5901" max="5901" width="43.85546875" style="57" customWidth="1"/>
    <col min="5902" max="5902" width="14.85546875" style="57" bestFit="1" customWidth="1"/>
    <col min="5903" max="5903" width="7.85546875" style="57" customWidth="1"/>
    <col min="5904" max="6144" width="9.140625" style="57"/>
    <col min="6145" max="6145" width="6.42578125" style="57" customWidth="1"/>
    <col min="6146" max="6146" width="66.7109375" style="57" customWidth="1"/>
    <col min="6147" max="6147" width="21.85546875" style="57" customWidth="1"/>
    <col min="6148" max="6151" width="18.42578125" style="57" customWidth="1"/>
    <col min="6152" max="6153" width="7.85546875" style="57" customWidth="1"/>
    <col min="6154" max="6154" width="15" style="57" customWidth="1"/>
    <col min="6155" max="6155" width="11" style="57" customWidth="1"/>
    <col min="6156" max="6156" width="12.140625" style="57" customWidth="1"/>
    <col min="6157" max="6157" width="43.85546875" style="57" customWidth="1"/>
    <col min="6158" max="6158" width="14.85546875" style="57" bestFit="1" customWidth="1"/>
    <col min="6159" max="6159" width="7.85546875" style="57" customWidth="1"/>
    <col min="6160" max="6400" width="9.140625" style="57"/>
    <col min="6401" max="6401" width="6.42578125" style="57" customWidth="1"/>
    <col min="6402" max="6402" width="66.7109375" style="57" customWidth="1"/>
    <col min="6403" max="6403" width="21.85546875" style="57" customWidth="1"/>
    <col min="6404" max="6407" width="18.42578125" style="57" customWidth="1"/>
    <col min="6408" max="6409" width="7.85546875" style="57" customWidth="1"/>
    <col min="6410" max="6410" width="15" style="57" customWidth="1"/>
    <col min="6411" max="6411" width="11" style="57" customWidth="1"/>
    <col min="6412" max="6412" width="12.140625" style="57" customWidth="1"/>
    <col min="6413" max="6413" width="43.85546875" style="57" customWidth="1"/>
    <col min="6414" max="6414" width="14.85546875" style="57" bestFit="1" customWidth="1"/>
    <col min="6415" max="6415" width="7.85546875" style="57" customWidth="1"/>
    <col min="6416" max="6656" width="9.140625" style="57"/>
    <col min="6657" max="6657" width="6.42578125" style="57" customWidth="1"/>
    <col min="6658" max="6658" width="66.7109375" style="57" customWidth="1"/>
    <col min="6659" max="6659" width="21.85546875" style="57" customWidth="1"/>
    <col min="6660" max="6663" width="18.42578125" style="57" customWidth="1"/>
    <col min="6664" max="6665" width="7.85546875" style="57" customWidth="1"/>
    <col min="6666" max="6666" width="15" style="57" customWidth="1"/>
    <col min="6667" max="6667" width="11" style="57" customWidth="1"/>
    <col min="6668" max="6668" width="12.140625" style="57" customWidth="1"/>
    <col min="6669" max="6669" width="43.85546875" style="57" customWidth="1"/>
    <col min="6670" max="6670" width="14.85546875" style="57" bestFit="1" customWidth="1"/>
    <col min="6671" max="6671" width="7.85546875" style="57" customWidth="1"/>
    <col min="6672" max="6912" width="9.140625" style="57"/>
    <col min="6913" max="6913" width="6.42578125" style="57" customWidth="1"/>
    <col min="6914" max="6914" width="66.7109375" style="57" customWidth="1"/>
    <col min="6915" max="6915" width="21.85546875" style="57" customWidth="1"/>
    <col min="6916" max="6919" width="18.42578125" style="57" customWidth="1"/>
    <col min="6920" max="6921" width="7.85546875" style="57" customWidth="1"/>
    <col min="6922" max="6922" width="15" style="57" customWidth="1"/>
    <col min="6923" max="6923" width="11" style="57" customWidth="1"/>
    <col min="6924" max="6924" width="12.140625" style="57" customWidth="1"/>
    <col min="6925" max="6925" width="43.85546875" style="57" customWidth="1"/>
    <col min="6926" max="6926" width="14.85546875" style="57" bestFit="1" customWidth="1"/>
    <col min="6927" max="6927" width="7.85546875" style="57" customWidth="1"/>
    <col min="6928" max="7168" width="9.140625" style="57"/>
    <col min="7169" max="7169" width="6.42578125" style="57" customWidth="1"/>
    <col min="7170" max="7170" width="66.7109375" style="57" customWidth="1"/>
    <col min="7171" max="7171" width="21.85546875" style="57" customWidth="1"/>
    <col min="7172" max="7175" width="18.42578125" style="57" customWidth="1"/>
    <col min="7176" max="7177" width="7.85546875" style="57" customWidth="1"/>
    <col min="7178" max="7178" width="15" style="57" customWidth="1"/>
    <col min="7179" max="7179" width="11" style="57" customWidth="1"/>
    <col min="7180" max="7180" width="12.140625" style="57" customWidth="1"/>
    <col min="7181" max="7181" width="43.85546875" style="57" customWidth="1"/>
    <col min="7182" max="7182" width="14.85546875" style="57" bestFit="1" customWidth="1"/>
    <col min="7183" max="7183" width="7.85546875" style="57" customWidth="1"/>
    <col min="7184" max="7424" width="9.140625" style="57"/>
    <col min="7425" max="7425" width="6.42578125" style="57" customWidth="1"/>
    <col min="7426" max="7426" width="66.7109375" style="57" customWidth="1"/>
    <col min="7427" max="7427" width="21.85546875" style="57" customWidth="1"/>
    <col min="7428" max="7431" width="18.42578125" style="57" customWidth="1"/>
    <col min="7432" max="7433" width="7.85546875" style="57" customWidth="1"/>
    <col min="7434" max="7434" width="15" style="57" customWidth="1"/>
    <col min="7435" max="7435" width="11" style="57" customWidth="1"/>
    <col min="7436" max="7436" width="12.140625" style="57" customWidth="1"/>
    <col min="7437" max="7437" width="43.85546875" style="57" customWidth="1"/>
    <col min="7438" max="7438" width="14.85546875" style="57" bestFit="1" customWidth="1"/>
    <col min="7439" max="7439" width="7.85546875" style="57" customWidth="1"/>
    <col min="7440" max="7680" width="9.140625" style="57"/>
    <col min="7681" max="7681" width="6.42578125" style="57" customWidth="1"/>
    <col min="7682" max="7682" width="66.7109375" style="57" customWidth="1"/>
    <col min="7683" max="7683" width="21.85546875" style="57" customWidth="1"/>
    <col min="7684" max="7687" width="18.42578125" style="57" customWidth="1"/>
    <col min="7688" max="7689" width="7.85546875" style="57" customWidth="1"/>
    <col min="7690" max="7690" width="15" style="57" customWidth="1"/>
    <col min="7691" max="7691" width="11" style="57" customWidth="1"/>
    <col min="7692" max="7692" width="12.140625" style="57" customWidth="1"/>
    <col min="7693" max="7693" width="43.85546875" style="57" customWidth="1"/>
    <col min="7694" max="7694" width="14.85546875" style="57" bestFit="1" customWidth="1"/>
    <col min="7695" max="7695" width="7.85546875" style="57" customWidth="1"/>
    <col min="7696" max="7936" width="9.140625" style="57"/>
    <col min="7937" max="7937" width="6.42578125" style="57" customWidth="1"/>
    <col min="7938" max="7938" width="66.7109375" style="57" customWidth="1"/>
    <col min="7939" max="7939" width="21.85546875" style="57" customWidth="1"/>
    <col min="7940" max="7943" width="18.42578125" style="57" customWidth="1"/>
    <col min="7944" max="7945" width="7.85546875" style="57" customWidth="1"/>
    <col min="7946" max="7946" width="15" style="57" customWidth="1"/>
    <col min="7947" max="7947" width="11" style="57" customWidth="1"/>
    <col min="7948" max="7948" width="12.140625" style="57" customWidth="1"/>
    <col min="7949" max="7949" width="43.85546875" style="57" customWidth="1"/>
    <col min="7950" max="7950" width="14.85546875" style="57" bestFit="1" customWidth="1"/>
    <col min="7951" max="7951" width="7.85546875" style="57" customWidth="1"/>
    <col min="7952" max="8192" width="9.140625" style="57"/>
    <col min="8193" max="8193" width="6.42578125" style="57" customWidth="1"/>
    <col min="8194" max="8194" width="66.7109375" style="57" customWidth="1"/>
    <col min="8195" max="8195" width="21.85546875" style="57" customWidth="1"/>
    <col min="8196" max="8199" width="18.42578125" style="57" customWidth="1"/>
    <col min="8200" max="8201" width="7.85546875" style="57" customWidth="1"/>
    <col min="8202" max="8202" width="15" style="57" customWidth="1"/>
    <col min="8203" max="8203" width="11" style="57" customWidth="1"/>
    <col min="8204" max="8204" width="12.140625" style="57" customWidth="1"/>
    <col min="8205" max="8205" width="43.85546875" style="57" customWidth="1"/>
    <col min="8206" max="8206" width="14.85546875" style="57" bestFit="1" customWidth="1"/>
    <col min="8207" max="8207" width="7.85546875" style="57" customWidth="1"/>
    <col min="8208" max="8448" width="9.140625" style="57"/>
    <col min="8449" max="8449" width="6.42578125" style="57" customWidth="1"/>
    <col min="8450" max="8450" width="66.7109375" style="57" customWidth="1"/>
    <col min="8451" max="8451" width="21.85546875" style="57" customWidth="1"/>
    <col min="8452" max="8455" width="18.42578125" style="57" customWidth="1"/>
    <col min="8456" max="8457" width="7.85546875" style="57" customWidth="1"/>
    <col min="8458" max="8458" width="15" style="57" customWidth="1"/>
    <col min="8459" max="8459" width="11" style="57" customWidth="1"/>
    <col min="8460" max="8460" width="12.140625" style="57" customWidth="1"/>
    <col min="8461" max="8461" width="43.85546875" style="57" customWidth="1"/>
    <col min="8462" max="8462" width="14.85546875" style="57" bestFit="1" customWidth="1"/>
    <col min="8463" max="8463" width="7.85546875" style="57" customWidth="1"/>
    <col min="8464" max="8704" width="9.140625" style="57"/>
    <col min="8705" max="8705" width="6.42578125" style="57" customWidth="1"/>
    <col min="8706" max="8706" width="66.7109375" style="57" customWidth="1"/>
    <col min="8707" max="8707" width="21.85546875" style="57" customWidth="1"/>
    <col min="8708" max="8711" width="18.42578125" style="57" customWidth="1"/>
    <col min="8712" max="8713" width="7.85546875" style="57" customWidth="1"/>
    <col min="8714" max="8714" width="15" style="57" customWidth="1"/>
    <col min="8715" max="8715" width="11" style="57" customWidth="1"/>
    <col min="8716" max="8716" width="12.140625" style="57" customWidth="1"/>
    <col min="8717" max="8717" width="43.85546875" style="57" customWidth="1"/>
    <col min="8718" max="8718" width="14.85546875" style="57" bestFit="1" customWidth="1"/>
    <col min="8719" max="8719" width="7.85546875" style="57" customWidth="1"/>
    <col min="8720" max="8960" width="9.140625" style="57"/>
    <col min="8961" max="8961" width="6.42578125" style="57" customWidth="1"/>
    <col min="8962" max="8962" width="66.7109375" style="57" customWidth="1"/>
    <col min="8963" max="8963" width="21.85546875" style="57" customWidth="1"/>
    <col min="8964" max="8967" width="18.42578125" style="57" customWidth="1"/>
    <col min="8968" max="8969" width="7.85546875" style="57" customWidth="1"/>
    <col min="8970" max="8970" width="15" style="57" customWidth="1"/>
    <col min="8971" max="8971" width="11" style="57" customWidth="1"/>
    <col min="8972" max="8972" width="12.140625" style="57" customWidth="1"/>
    <col min="8973" max="8973" width="43.85546875" style="57" customWidth="1"/>
    <col min="8974" max="8974" width="14.85546875" style="57" bestFit="1" customWidth="1"/>
    <col min="8975" max="8975" width="7.85546875" style="57" customWidth="1"/>
    <col min="8976" max="9216" width="9.140625" style="57"/>
    <col min="9217" max="9217" width="6.42578125" style="57" customWidth="1"/>
    <col min="9218" max="9218" width="66.7109375" style="57" customWidth="1"/>
    <col min="9219" max="9219" width="21.85546875" style="57" customWidth="1"/>
    <col min="9220" max="9223" width="18.42578125" style="57" customWidth="1"/>
    <col min="9224" max="9225" width="7.85546875" style="57" customWidth="1"/>
    <col min="9226" max="9226" width="15" style="57" customWidth="1"/>
    <col min="9227" max="9227" width="11" style="57" customWidth="1"/>
    <col min="9228" max="9228" width="12.140625" style="57" customWidth="1"/>
    <col min="9229" max="9229" width="43.85546875" style="57" customWidth="1"/>
    <col min="9230" max="9230" width="14.85546875" style="57" bestFit="1" customWidth="1"/>
    <col min="9231" max="9231" width="7.85546875" style="57" customWidth="1"/>
    <col min="9232" max="9472" width="9.140625" style="57"/>
    <col min="9473" max="9473" width="6.42578125" style="57" customWidth="1"/>
    <col min="9474" max="9474" width="66.7109375" style="57" customWidth="1"/>
    <col min="9475" max="9475" width="21.85546875" style="57" customWidth="1"/>
    <col min="9476" max="9479" width="18.42578125" style="57" customWidth="1"/>
    <col min="9480" max="9481" width="7.85546875" style="57" customWidth="1"/>
    <col min="9482" max="9482" width="15" style="57" customWidth="1"/>
    <col min="9483" max="9483" width="11" style="57" customWidth="1"/>
    <col min="9484" max="9484" width="12.140625" style="57" customWidth="1"/>
    <col min="9485" max="9485" width="43.85546875" style="57" customWidth="1"/>
    <col min="9486" max="9486" width="14.85546875" style="57" bestFit="1" customWidth="1"/>
    <col min="9487" max="9487" width="7.85546875" style="57" customWidth="1"/>
    <col min="9488" max="9728" width="9.140625" style="57"/>
    <col min="9729" max="9729" width="6.42578125" style="57" customWidth="1"/>
    <col min="9730" max="9730" width="66.7109375" style="57" customWidth="1"/>
    <col min="9731" max="9731" width="21.85546875" style="57" customWidth="1"/>
    <col min="9732" max="9735" width="18.42578125" style="57" customWidth="1"/>
    <col min="9736" max="9737" width="7.85546875" style="57" customWidth="1"/>
    <col min="9738" max="9738" width="15" style="57" customWidth="1"/>
    <col min="9739" max="9739" width="11" style="57" customWidth="1"/>
    <col min="9740" max="9740" width="12.140625" style="57" customWidth="1"/>
    <col min="9741" max="9741" width="43.85546875" style="57" customWidth="1"/>
    <col min="9742" max="9742" width="14.85546875" style="57" bestFit="1" customWidth="1"/>
    <col min="9743" max="9743" width="7.85546875" style="57" customWidth="1"/>
    <col min="9744" max="9984" width="9.140625" style="57"/>
    <col min="9985" max="9985" width="6.42578125" style="57" customWidth="1"/>
    <col min="9986" max="9986" width="66.7109375" style="57" customWidth="1"/>
    <col min="9987" max="9987" width="21.85546875" style="57" customWidth="1"/>
    <col min="9988" max="9991" width="18.42578125" style="57" customWidth="1"/>
    <col min="9992" max="9993" width="7.85546875" style="57" customWidth="1"/>
    <col min="9994" max="9994" width="15" style="57" customWidth="1"/>
    <col min="9995" max="9995" width="11" style="57" customWidth="1"/>
    <col min="9996" max="9996" width="12.140625" style="57" customWidth="1"/>
    <col min="9997" max="9997" width="43.85546875" style="57" customWidth="1"/>
    <col min="9998" max="9998" width="14.85546875" style="57" bestFit="1" customWidth="1"/>
    <col min="9999" max="9999" width="7.85546875" style="57" customWidth="1"/>
    <col min="10000" max="10240" width="9.140625" style="57"/>
    <col min="10241" max="10241" width="6.42578125" style="57" customWidth="1"/>
    <col min="10242" max="10242" width="66.7109375" style="57" customWidth="1"/>
    <col min="10243" max="10243" width="21.85546875" style="57" customWidth="1"/>
    <col min="10244" max="10247" width="18.42578125" style="57" customWidth="1"/>
    <col min="10248" max="10249" width="7.85546875" style="57" customWidth="1"/>
    <col min="10250" max="10250" width="15" style="57" customWidth="1"/>
    <col min="10251" max="10251" width="11" style="57" customWidth="1"/>
    <col min="10252" max="10252" width="12.140625" style="57" customWidth="1"/>
    <col min="10253" max="10253" width="43.85546875" style="57" customWidth="1"/>
    <col min="10254" max="10254" width="14.85546875" style="57" bestFit="1" customWidth="1"/>
    <col min="10255" max="10255" width="7.85546875" style="57" customWidth="1"/>
    <col min="10256" max="10496" width="9.140625" style="57"/>
    <col min="10497" max="10497" width="6.42578125" style="57" customWidth="1"/>
    <col min="10498" max="10498" width="66.7109375" style="57" customWidth="1"/>
    <col min="10499" max="10499" width="21.85546875" style="57" customWidth="1"/>
    <col min="10500" max="10503" width="18.42578125" style="57" customWidth="1"/>
    <col min="10504" max="10505" width="7.85546875" style="57" customWidth="1"/>
    <col min="10506" max="10506" width="15" style="57" customWidth="1"/>
    <col min="10507" max="10507" width="11" style="57" customWidth="1"/>
    <col min="10508" max="10508" width="12.140625" style="57" customWidth="1"/>
    <col min="10509" max="10509" width="43.85546875" style="57" customWidth="1"/>
    <col min="10510" max="10510" width="14.85546875" style="57" bestFit="1" customWidth="1"/>
    <col min="10511" max="10511" width="7.85546875" style="57" customWidth="1"/>
    <col min="10512" max="10752" width="9.140625" style="57"/>
    <col min="10753" max="10753" width="6.42578125" style="57" customWidth="1"/>
    <col min="10754" max="10754" width="66.7109375" style="57" customWidth="1"/>
    <col min="10755" max="10755" width="21.85546875" style="57" customWidth="1"/>
    <col min="10756" max="10759" width="18.42578125" style="57" customWidth="1"/>
    <col min="10760" max="10761" width="7.85546875" style="57" customWidth="1"/>
    <col min="10762" max="10762" width="15" style="57" customWidth="1"/>
    <col min="10763" max="10763" width="11" style="57" customWidth="1"/>
    <col min="10764" max="10764" width="12.140625" style="57" customWidth="1"/>
    <col min="10765" max="10765" width="43.85546875" style="57" customWidth="1"/>
    <col min="10766" max="10766" width="14.85546875" style="57" bestFit="1" customWidth="1"/>
    <col min="10767" max="10767" width="7.85546875" style="57" customWidth="1"/>
    <col min="10768" max="11008" width="9.140625" style="57"/>
    <col min="11009" max="11009" width="6.42578125" style="57" customWidth="1"/>
    <col min="11010" max="11010" width="66.7109375" style="57" customWidth="1"/>
    <col min="11011" max="11011" width="21.85546875" style="57" customWidth="1"/>
    <col min="11012" max="11015" width="18.42578125" style="57" customWidth="1"/>
    <col min="11016" max="11017" width="7.85546875" style="57" customWidth="1"/>
    <col min="11018" max="11018" width="15" style="57" customWidth="1"/>
    <col min="11019" max="11019" width="11" style="57" customWidth="1"/>
    <col min="11020" max="11020" width="12.140625" style="57" customWidth="1"/>
    <col min="11021" max="11021" width="43.85546875" style="57" customWidth="1"/>
    <col min="11022" max="11022" width="14.85546875" style="57" bestFit="1" customWidth="1"/>
    <col min="11023" max="11023" width="7.85546875" style="57" customWidth="1"/>
    <col min="11024" max="11264" width="9.140625" style="57"/>
    <col min="11265" max="11265" width="6.42578125" style="57" customWidth="1"/>
    <col min="11266" max="11266" width="66.7109375" style="57" customWidth="1"/>
    <col min="11267" max="11267" width="21.85546875" style="57" customWidth="1"/>
    <col min="11268" max="11271" width="18.42578125" style="57" customWidth="1"/>
    <col min="11272" max="11273" width="7.85546875" style="57" customWidth="1"/>
    <col min="11274" max="11274" width="15" style="57" customWidth="1"/>
    <col min="11275" max="11275" width="11" style="57" customWidth="1"/>
    <col min="11276" max="11276" width="12.140625" style="57" customWidth="1"/>
    <col min="11277" max="11277" width="43.85546875" style="57" customWidth="1"/>
    <col min="11278" max="11278" width="14.85546875" style="57" bestFit="1" customWidth="1"/>
    <col min="11279" max="11279" width="7.85546875" style="57" customWidth="1"/>
    <col min="11280" max="11520" width="9.140625" style="57"/>
    <col min="11521" max="11521" width="6.42578125" style="57" customWidth="1"/>
    <col min="11522" max="11522" width="66.7109375" style="57" customWidth="1"/>
    <col min="11523" max="11523" width="21.85546875" style="57" customWidth="1"/>
    <col min="11524" max="11527" width="18.42578125" style="57" customWidth="1"/>
    <col min="11528" max="11529" width="7.85546875" style="57" customWidth="1"/>
    <col min="11530" max="11530" width="15" style="57" customWidth="1"/>
    <col min="11531" max="11531" width="11" style="57" customWidth="1"/>
    <col min="11532" max="11532" width="12.140625" style="57" customWidth="1"/>
    <col min="11533" max="11533" width="43.85546875" style="57" customWidth="1"/>
    <col min="11534" max="11534" width="14.85546875" style="57" bestFit="1" customWidth="1"/>
    <col min="11535" max="11535" width="7.85546875" style="57" customWidth="1"/>
    <col min="11536" max="11776" width="9.140625" style="57"/>
    <col min="11777" max="11777" width="6.42578125" style="57" customWidth="1"/>
    <col min="11778" max="11778" width="66.7109375" style="57" customWidth="1"/>
    <col min="11779" max="11779" width="21.85546875" style="57" customWidth="1"/>
    <col min="11780" max="11783" width="18.42578125" style="57" customWidth="1"/>
    <col min="11784" max="11785" width="7.85546875" style="57" customWidth="1"/>
    <col min="11786" max="11786" width="15" style="57" customWidth="1"/>
    <col min="11787" max="11787" width="11" style="57" customWidth="1"/>
    <col min="11788" max="11788" width="12.140625" style="57" customWidth="1"/>
    <col min="11789" max="11789" width="43.85546875" style="57" customWidth="1"/>
    <col min="11790" max="11790" width="14.85546875" style="57" bestFit="1" customWidth="1"/>
    <col min="11791" max="11791" width="7.85546875" style="57" customWidth="1"/>
    <col min="11792" max="12032" width="9.140625" style="57"/>
    <col min="12033" max="12033" width="6.42578125" style="57" customWidth="1"/>
    <col min="12034" max="12034" width="66.7109375" style="57" customWidth="1"/>
    <col min="12035" max="12035" width="21.85546875" style="57" customWidth="1"/>
    <col min="12036" max="12039" width="18.42578125" style="57" customWidth="1"/>
    <col min="12040" max="12041" width="7.85546875" style="57" customWidth="1"/>
    <col min="12042" max="12042" width="15" style="57" customWidth="1"/>
    <col min="12043" max="12043" width="11" style="57" customWidth="1"/>
    <col min="12044" max="12044" width="12.140625" style="57" customWidth="1"/>
    <col min="12045" max="12045" width="43.85546875" style="57" customWidth="1"/>
    <col min="12046" max="12046" width="14.85546875" style="57" bestFit="1" customWidth="1"/>
    <col min="12047" max="12047" width="7.85546875" style="57" customWidth="1"/>
    <col min="12048" max="12288" width="9.140625" style="57"/>
    <col min="12289" max="12289" width="6.42578125" style="57" customWidth="1"/>
    <col min="12290" max="12290" width="66.7109375" style="57" customWidth="1"/>
    <col min="12291" max="12291" width="21.85546875" style="57" customWidth="1"/>
    <col min="12292" max="12295" width="18.42578125" style="57" customWidth="1"/>
    <col min="12296" max="12297" width="7.85546875" style="57" customWidth="1"/>
    <col min="12298" max="12298" width="15" style="57" customWidth="1"/>
    <col min="12299" max="12299" width="11" style="57" customWidth="1"/>
    <col min="12300" max="12300" width="12.140625" style="57" customWidth="1"/>
    <col min="12301" max="12301" width="43.85546875" style="57" customWidth="1"/>
    <col min="12302" max="12302" width="14.85546875" style="57" bestFit="1" customWidth="1"/>
    <col min="12303" max="12303" width="7.85546875" style="57" customWidth="1"/>
    <col min="12304" max="12544" width="9.140625" style="57"/>
    <col min="12545" max="12545" width="6.42578125" style="57" customWidth="1"/>
    <col min="12546" max="12546" width="66.7109375" style="57" customWidth="1"/>
    <col min="12547" max="12547" width="21.85546875" style="57" customWidth="1"/>
    <col min="12548" max="12551" width="18.42578125" style="57" customWidth="1"/>
    <col min="12552" max="12553" width="7.85546875" style="57" customWidth="1"/>
    <col min="12554" max="12554" width="15" style="57" customWidth="1"/>
    <col min="12555" max="12555" width="11" style="57" customWidth="1"/>
    <col min="12556" max="12556" width="12.140625" style="57" customWidth="1"/>
    <col min="12557" max="12557" width="43.85546875" style="57" customWidth="1"/>
    <col min="12558" max="12558" width="14.85546875" style="57" bestFit="1" customWidth="1"/>
    <col min="12559" max="12559" width="7.85546875" style="57" customWidth="1"/>
    <col min="12560" max="12800" width="9.140625" style="57"/>
    <col min="12801" max="12801" width="6.42578125" style="57" customWidth="1"/>
    <col min="12802" max="12802" width="66.7109375" style="57" customWidth="1"/>
    <col min="12803" max="12803" width="21.85546875" style="57" customWidth="1"/>
    <col min="12804" max="12807" width="18.42578125" style="57" customWidth="1"/>
    <col min="12808" max="12809" width="7.85546875" style="57" customWidth="1"/>
    <col min="12810" max="12810" width="15" style="57" customWidth="1"/>
    <col min="12811" max="12811" width="11" style="57" customWidth="1"/>
    <col min="12812" max="12812" width="12.140625" style="57" customWidth="1"/>
    <col min="12813" max="12813" width="43.85546875" style="57" customWidth="1"/>
    <col min="12814" max="12814" width="14.85546875" style="57" bestFit="1" customWidth="1"/>
    <col min="12815" max="12815" width="7.85546875" style="57" customWidth="1"/>
    <col min="12816" max="13056" width="9.140625" style="57"/>
    <col min="13057" max="13057" width="6.42578125" style="57" customWidth="1"/>
    <col min="13058" max="13058" width="66.7109375" style="57" customWidth="1"/>
    <col min="13059" max="13059" width="21.85546875" style="57" customWidth="1"/>
    <col min="13060" max="13063" width="18.42578125" style="57" customWidth="1"/>
    <col min="13064" max="13065" width="7.85546875" style="57" customWidth="1"/>
    <col min="13066" max="13066" width="15" style="57" customWidth="1"/>
    <col min="13067" max="13067" width="11" style="57" customWidth="1"/>
    <col min="13068" max="13068" width="12.140625" style="57" customWidth="1"/>
    <col min="13069" max="13069" width="43.85546875" style="57" customWidth="1"/>
    <col min="13070" max="13070" width="14.85546875" style="57" bestFit="1" customWidth="1"/>
    <col min="13071" max="13071" width="7.85546875" style="57" customWidth="1"/>
    <col min="13072" max="13312" width="9.140625" style="57"/>
    <col min="13313" max="13313" width="6.42578125" style="57" customWidth="1"/>
    <col min="13314" max="13314" width="66.7109375" style="57" customWidth="1"/>
    <col min="13315" max="13315" width="21.85546875" style="57" customWidth="1"/>
    <col min="13316" max="13319" width="18.42578125" style="57" customWidth="1"/>
    <col min="13320" max="13321" width="7.85546875" style="57" customWidth="1"/>
    <col min="13322" max="13322" width="15" style="57" customWidth="1"/>
    <col min="13323" max="13323" width="11" style="57" customWidth="1"/>
    <col min="13324" max="13324" width="12.140625" style="57" customWidth="1"/>
    <col min="13325" max="13325" width="43.85546875" style="57" customWidth="1"/>
    <col min="13326" max="13326" width="14.85546875" style="57" bestFit="1" customWidth="1"/>
    <col min="13327" max="13327" width="7.85546875" style="57" customWidth="1"/>
    <col min="13328" max="13568" width="9.140625" style="57"/>
    <col min="13569" max="13569" width="6.42578125" style="57" customWidth="1"/>
    <col min="13570" max="13570" width="66.7109375" style="57" customWidth="1"/>
    <col min="13571" max="13571" width="21.85546875" style="57" customWidth="1"/>
    <col min="13572" max="13575" width="18.42578125" style="57" customWidth="1"/>
    <col min="13576" max="13577" width="7.85546875" style="57" customWidth="1"/>
    <col min="13578" max="13578" width="15" style="57" customWidth="1"/>
    <col min="13579" max="13579" width="11" style="57" customWidth="1"/>
    <col min="13580" max="13580" width="12.140625" style="57" customWidth="1"/>
    <col min="13581" max="13581" width="43.85546875" style="57" customWidth="1"/>
    <col min="13582" max="13582" width="14.85546875" style="57" bestFit="1" customWidth="1"/>
    <col min="13583" max="13583" width="7.85546875" style="57" customWidth="1"/>
    <col min="13584" max="13824" width="9.140625" style="57"/>
    <col min="13825" max="13825" width="6.42578125" style="57" customWidth="1"/>
    <col min="13826" max="13826" width="66.7109375" style="57" customWidth="1"/>
    <col min="13827" max="13827" width="21.85546875" style="57" customWidth="1"/>
    <col min="13828" max="13831" width="18.42578125" style="57" customWidth="1"/>
    <col min="13832" max="13833" width="7.85546875" style="57" customWidth="1"/>
    <col min="13834" max="13834" width="15" style="57" customWidth="1"/>
    <col min="13835" max="13835" width="11" style="57" customWidth="1"/>
    <col min="13836" max="13836" width="12.140625" style="57" customWidth="1"/>
    <col min="13837" max="13837" width="43.85546875" style="57" customWidth="1"/>
    <col min="13838" max="13838" width="14.85546875" style="57" bestFit="1" customWidth="1"/>
    <col min="13839" max="13839" width="7.85546875" style="57" customWidth="1"/>
    <col min="13840" max="14080" width="9.140625" style="57"/>
    <col min="14081" max="14081" width="6.42578125" style="57" customWidth="1"/>
    <col min="14082" max="14082" width="66.7109375" style="57" customWidth="1"/>
    <col min="14083" max="14083" width="21.85546875" style="57" customWidth="1"/>
    <col min="14084" max="14087" width="18.42578125" style="57" customWidth="1"/>
    <col min="14088" max="14089" width="7.85546875" style="57" customWidth="1"/>
    <col min="14090" max="14090" width="15" style="57" customWidth="1"/>
    <col min="14091" max="14091" width="11" style="57" customWidth="1"/>
    <col min="14092" max="14092" width="12.140625" style="57" customWidth="1"/>
    <col min="14093" max="14093" width="43.85546875" style="57" customWidth="1"/>
    <col min="14094" max="14094" width="14.85546875" style="57" bestFit="1" customWidth="1"/>
    <col min="14095" max="14095" width="7.85546875" style="57" customWidth="1"/>
    <col min="14096" max="14336" width="9.140625" style="57"/>
    <col min="14337" max="14337" width="6.42578125" style="57" customWidth="1"/>
    <col min="14338" max="14338" width="66.7109375" style="57" customWidth="1"/>
    <col min="14339" max="14339" width="21.85546875" style="57" customWidth="1"/>
    <col min="14340" max="14343" width="18.42578125" style="57" customWidth="1"/>
    <col min="14344" max="14345" width="7.85546875" style="57" customWidth="1"/>
    <col min="14346" max="14346" width="15" style="57" customWidth="1"/>
    <col min="14347" max="14347" width="11" style="57" customWidth="1"/>
    <col min="14348" max="14348" width="12.140625" style="57" customWidth="1"/>
    <col min="14349" max="14349" width="43.85546875" style="57" customWidth="1"/>
    <col min="14350" max="14350" width="14.85546875" style="57" bestFit="1" customWidth="1"/>
    <col min="14351" max="14351" width="7.85546875" style="57" customWidth="1"/>
    <col min="14352" max="14592" width="9.140625" style="57"/>
    <col min="14593" max="14593" width="6.42578125" style="57" customWidth="1"/>
    <col min="14594" max="14594" width="66.7109375" style="57" customWidth="1"/>
    <col min="14595" max="14595" width="21.85546875" style="57" customWidth="1"/>
    <col min="14596" max="14599" width="18.42578125" style="57" customWidth="1"/>
    <col min="14600" max="14601" width="7.85546875" style="57" customWidth="1"/>
    <col min="14602" max="14602" width="15" style="57" customWidth="1"/>
    <col min="14603" max="14603" width="11" style="57" customWidth="1"/>
    <col min="14604" max="14604" width="12.140625" style="57" customWidth="1"/>
    <col min="14605" max="14605" width="43.85546875" style="57" customWidth="1"/>
    <col min="14606" max="14606" width="14.85546875" style="57" bestFit="1" customWidth="1"/>
    <col min="14607" max="14607" width="7.85546875" style="57" customWidth="1"/>
    <col min="14608" max="14848" width="9.140625" style="57"/>
    <col min="14849" max="14849" width="6.42578125" style="57" customWidth="1"/>
    <col min="14850" max="14850" width="66.7109375" style="57" customWidth="1"/>
    <col min="14851" max="14851" width="21.85546875" style="57" customWidth="1"/>
    <col min="14852" max="14855" width="18.42578125" style="57" customWidth="1"/>
    <col min="14856" max="14857" width="7.85546875" style="57" customWidth="1"/>
    <col min="14858" max="14858" width="15" style="57" customWidth="1"/>
    <col min="14859" max="14859" width="11" style="57" customWidth="1"/>
    <col min="14860" max="14860" width="12.140625" style="57" customWidth="1"/>
    <col min="14861" max="14861" width="43.85546875" style="57" customWidth="1"/>
    <col min="14862" max="14862" width="14.85546875" style="57" bestFit="1" customWidth="1"/>
    <col min="14863" max="14863" width="7.85546875" style="57" customWidth="1"/>
    <col min="14864" max="15104" width="9.140625" style="57"/>
    <col min="15105" max="15105" width="6.42578125" style="57" customWidth="1"/>
    <col min="15106" max="15106" width="66.7109375" style="57" customWidth="1"/>
    <col min="15107" max="15107" width="21.85546875" style="57" customWidth="1"/>
    <col min="15108" max="15111" width="18.42578125" style="57" customWidth="1"/>
    <col min="15112" max="15113" width="7.85546875" style="57" customWidth="1"/>
    <col min="15114" max="15114" width="15" style="57" customWidth="1"/>
    <col min="15115" max="15115" width="11" style="57" customWidth="1"/>
    <col min="15116" max="15116" width="12.140625" style="57" customWidth="1"/>
    <col min="15117" max="15117" width="43.85546875" style="57" customWidth="1"/>
    <col min="15118" max="15118" width="14.85546875" style="57" bestFit="1" customWidth="1"/>
    <col min="15119" max="15119" width="7.85546875" style="57" customWidth="1"/>
    <col min="15120" max="15360" width="9.140625" style="57"/>
    <col min="15361" max="15361" width="6.42578125" style="57" customWidth="1"/>
    <col min="15362" max="15362" width="66.7109375" style="57" customWidth="1"/>
    <col min="15363" max="15363" width="21.85546875" style="57" customWidth="1"/>
    <col min="15364" max="15367" width="18.42578125" style="57" customWidth="1"/>
    <col min="15368" max="15369" width="7.85546875" style="57" customWidth="1"/>
    <col min="15370" max="15370" width="15" style="57" customWidth="1"/>
    <col min="15371" max="15371" width="11" style="57" customWidth="1"/>
    <col min="15372" max="15372" width="12.140625" style="57" customWidth="1"/>
    <col min="15373" max="15373" width="43.85546875" style="57" customWidth="1"/>
    <col min="15374" max="15374" width="14.85546875" style="57" bestFit="1" customWidth="1"/>
    <col min="15375" max="15375" width="7.85546875" style="57" customWidth="1"/>
    <col min="15376" max="15616" width="9.140625" style="57"/>
    <col min="15617" max="15617" width="6.42578125" style="57" customWidth="1"/>
    <col min="15618" max="15618" width="66.7109375" style="57" customWidth="1"/>
    <col min="15619" max="15619" width="21.85546875" style="57" customWidth="1"/>
    <col min="15620" max="15623" width="18.42578125" style="57" customWidth="1"/>
    <col min="15624" max="15625" width="7.85546875" style="57" customWidth="1"/>
    <col min="15626" max="15626" width="15" style="57" customWidth="1"/>
    <col min="15627" max="15627" width="11" style="57" customWidth="1"/>
    <col min="15628" max="15628" width="12.140625" style="57" customWidth="1"/>
    <col min="15629" max="15629" width="43.85546875" style="57" customWidth="1"/>
    <col min="15630" max="15630" width="14.85546875" style="57" bestFit="1" customWidth="1"/>
    <col min="15631" max="15631" width="7.85546875" style="57" customWidth="1"/>
    <col min="15632" max="15872" width="9.140625" style="57"/>
    <col min="15873" max="15873" width="6.42578125" style="57" customWidth="1"/>
    <col min="15874" max="15874" width="66.7109375" style="57" customWidth="1"/>
    <col min="15875" max="15875" width="21.85546875" style="57" customWidth="1"/>
    <col min="15876" max="15879" width="18.42578125" style="57" customWidth="1"/>
    <col min="15880" max="15881" width="7.85546875" style="57" customWidth="1"/>
    <col min="15882" max="15882" width="15" style="57" customWidth="1"/>
    <col min="15883" max="15883" width="11" style="57" customWidth="1"/>
    <col min="15884" max="15884" width="12.140625" style="57" customWidth="1"/>
    <col min="15885" max="15885" width="43.85546875" style="57" customWidth="1"/>
    <col min="15886" max="15886" width="14.85546875" style="57" bestFit="1" customWidth="1"/>
    <col min="15887" max="15887" width="7.85546875" style="57" customWidth="1"/>
    <col min="15888" max="16128" width="9.140625" style="57"/>
    <col min="16129" max="16129" width="6.42578125" style="57" customWidth="1"/>
    <col min="16130" max="16130" width="66.7109375" style="57" customWidth="1"/>
    <col min="16131" max="16131" width="21.85546875" style="57" customWidth="1"/>
    <col min="16132" max="16135" width="18.42578125" style="57" customWidth="1"/>
    <col min="16136" max="16137" width="7.85546875" style="57" customWidth="1"/>
    <col min="16138" max="16138" width="15" style="57" customWidth="1"/>
    <col min="16139" max="16139" width="11" style="57" customWidth="1"/>
    <col min="16140" max="16140" width="12.140625" style="57" customWidth="1"/>
    <col min="16141" max="16141" width="43.85546875" style="57" customWidth="1"/>
    <col min="16142" max="16142" width="14.85546875" style="57" bestFit="1" customWidth="1"/>
    <col min="16143" max="16143" width="7.85546875" style="57" customWidth="1"/>
    <col min="16144" max="16384" width="9.140625" style="57"/>
  </cols>
  <sheetData>
    <row r="1" spans="1:16" s="55" customFormat="1" ht="12.75" x14ac:dyDescent="0.2">
      <c r="C1" s="125" t="s">
        <v>0</v>
      </c>
      <c r="D1" s="125"/>
      <c r="E1" s="125"/>
      <c r="F1" s="125"/>
      <c r="G1" s="125"/>
      <c r="H1" s="97"/>
      <c r="K1" s="80"/>
      <c r="L1" s="80"/>
      <c r="M1" s="136"/>
      <c r="N1" s="136"/>
      <c r="O1" s="136"/>
      <c r="P1" s="136"/>
    </row>
    <row r="2" spans="1:16" s="55" customFormat="1" ht="12.75" x14ac:dyDescent="0.2">
      <c r="C2" s="126" t="s">
        <v>1</v>
      </c>
      <c r="D2" s="126"/>
      <c r="E2" s="126"/>
      <c r="F2" s="126"/>
      <c r="G2" s="126"/>
      <c r="H2" s="98"/>
      <c r="J2" s="137"/>
      <c r="K2" s="137"/>
      <c r="L2" s="137"/>
      <c r="M2" s="137"/>
      <c r="N2" s="137"/>
      <c r="O2" s="137"/>
      <c r="P2" s="137"/>
    </row>
    <row r="3" spans="1:16" s="55" customFormat="1" ht="12.75" x14ac:dyDescent="0.2">
      <c r="C3" s="56" t="s">
        <v>2</v>
      </c>
      <c r="D3" s="56"/>
      <c r="E3" s="56"/>
      <c r="F3" s="56"/>
      <c r="G3" s="56"/>
      <c r="H3" s="99"/>
      <c r="J3" s="85"/>
      <c r="K3" s="138"/>
      <c r="L3" s="138"/>
      <c r="M3" s="138"/>
      <c r="N3" s="138"/>
      <c r="O3" s="138"/>
      <c r="P3" s="138"/>
    </row>
    <row r="4" spans="1:16" s="55" customFormat="1" ht="12.75" x14ac:dyDescent="0.2">
      <c r="C4" s="56"/>
      <c r="D4" s="56"/>
      <c r="E4" s="56"/>
      <c r="F4" s="56"/>
      <c r="G4" s="56"/>
      <c r="H4" s="99"/>
      <c r="J4" s="85"/>
      <c r="K4" s="99"/>
      <c r="L4" s="99"/>
      <c r="M4" s="99"/>
      <c r="N4" s="99"/>
      <c r="O4" s="99"/>
      <c r="P4" s="99"/>
    </row>
    <row r="5" spans="1:16" ht="15.75" x14ac:dyDescent="0.25">
      <c r="B5" s="127" t="s">
        <v>3</v>
      </c>
      <c r="C5" s="127"/>
      <c r="D5" s="127"/>
      <c r="E5" s="58"/>
      <c r="F5" s="59"/>
      <c r="G5" s="59"/>
      <c r="H5" s="87"/>
      <c r="O5" s="88"/>
    </row>
    <row r="6" spans="1:16" ht="15.75" x14ac:dyDescent="0.25">
      <c r="B6" s="128" t="s">
        <v>61</v>
      </c>
      <c r="C6" s="128"/>
      <c r="D6" s="128"/>
      <c r="E6" s="128"/>
      <c r="F6" s="128"/>
      <c r="G6" s="128"/>
      <c r="H6" s="89"/>
      <c r="I6" s="89"/>
      <c r="J6" s="89"/>
      <c r="K6" s="89"/>
      <c r="L6" s="89"/>
      <c r="M6" s="89"/>
      <c r="N6" s="89"/>
      <c r="O6" s="89"/>
    </row>
    <row r="7" spans="1:16" x14ac:dyDescent="0.25">
      <c r="A7" s="129" t="s">
        <v>72</v>
      </c>
      <c r="B7" s="129"/>
      <c r="C7" s="129"/>
      <c r="D7" s="129"/>
      <c r="E7" s="129"/>
      <c r="F7" s="129"/>
      <c r="G7" s="129"/>
      <c r="H7" s="90"/>
      <c r="I7" s="90"/>
      <c r="J7" s="90"/>
      <c r="K7" s="90"/>
      <c r="L7" s="90"/>
      <c r="M7" s="90"/>
      <c r="N7" s="90"/>
      <c r="O7" s="90"/>
    </row>
    <row r="8" spans="1:16" x14ac:dyDescent="0.25"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6" x14ac:dyDescent="0.25">
      <c r="A9" s="62"/>
      <c r="B9" s="130"/>
      <c r="C9" s="132" t="s">
        <v>4</v>
      </c>
      <c r="D9" s="133"/>
      <c r="E9" s="133"/>
      <c r="F9" s="133"/>
      <c r="G9" s="134"/>
    </row>
    <row r="10" spans="1:16" ht="23.25" customHeight="1" x14ac:dyDescent="0.25">
      <c r="A10" s="20"/>
      <c r="B10" s="131"/>
      <c r="C10" s="18" t="s">
        <v>5</v>
      </c>
      <c r="D10" s="18" t="s">
        <v>6</v>
      </c>
      <c r="E10" s="18" t="s">
        <v>7</v>
      </c>
      <c r="F10" s="18" t="s">
        <v>8</v>
      </c>
      <c r="G10" s="18" t="s">
        <v>9</v>
      </c>
    </row>
    <row r="11" spans="1:16" s="91" customFormat="1" ht="28.5" customHeight="1" x14ac:dyDescent="0.25">
      <c r="A11" s="15" t="s">
        <v>10</v>
      </c>
      <c r="B11" s="34" t="s">
        <v>11</v>
      </c>
      <c r="C11" s="13">
        <v>1826630.0000000019</v>
      </c>
      <c r="D11" s="14">
        <v>1421232.0000000019</v>
      </c>
      <c r="E11" s="15">
        <v>0</v>
      </c>
      <c r="F11" s="14">
        <v>405398</v>
      </c>
      <c r="G11" s="15">
        <v>0</v>
      </c>
    </row>
    <row r="12" spans="1:16" ht="28.5" customHeight="1" x14ac:dyDescent="0.25">
      <c r="A12" s="19"/>
      <c r="B12" s="63" t="s">
        <v>12</v>
      </c>
      <c r="C12" s="18"/>
      <c r="D12" s="19"/>
      <c r="E12" s="20"/>
      <c r="F12" s="19"/>
      <c r="G12" s="19"/>
    </row>
    <row r="13" spans="1:16" ht="28.5" customHeight="1" x14ac:dyDescent="0.25">
      <c r="A13" s="64" t="s">
        <v>13</v>
      </c>
      <c r="B13" s="65" t="s">
        <v>14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16" s="92" customFormat="1" ht="28.5" customHeight="1" x14ac:dyDescent="0.25">
      <c r="A14" s="66" t="s">
        <v>15</v>
      </c>
      <c r="B14" s="67"/>
      <c r="C14" s="25"/>
      <c r="D14" s="25"/>
      <c r="E14" s="25"/>
      <c r="F14" s="25"/>
      <c r="G14" s="25"/>
    </row>
    <row r="15" spans="1:16" s="92" customFormat="1" ht="28.5" customHeight="1" x14ac:dyDescent="0.25">
      <c r="A15" s="66" t="s">
        <v>16</v>
      </c>
      <c r="B15" s="67"/>
      <c r="C15" s="25"/>
      <c r="D15" s="25"/>
      <c r="E15" s="25"/>
      <c r="F15" s="25"/>
      <c r="G15" s="25"/>
    </row>
    <row r="16" spans="1:16" s="92" customFormat="1" ht="28.5" customHeight="1" x14ac:dyDescent="0.25">
      <c r="A16" s="64" t="s">
        <v>17</v>
      </c>
      <c r="B16" s="65" t="s">
        <v>69</v>
      </c>
      <c r="C16" s="18">
        <v>1421232.0000000019</v>
      </c>
      <c r="D16" s="25">
        <v>1421232.0000000019</v>
      </c>
      <c r="E16" s="25"/>
      <c r="F16" s="25"/>
      <c r="G16" s="25"/>
      <c r="J16" s="93"/>
    </row>
    <row r="17" spans="1:13" s="92" customFormat="1" ht="28.5" customHeight="1" x14ac:dyDescent="0.25">
      <c r="A17" s="64" t="s">
        <v>19</v>
      </c>
      <c r="B17" s="65" t="s">
        <v>20</v>
      </c>
      <c r="C17" s="18">
        <v>405398</v>
      </c>
      <c r="D17" s="25"/>
      <c r="E17" s="25"/>
      <c r="F17" s="25">
        <v>405398</v>
      </c>
      <c r="G17" s="25"/>
      <c r="J17" s="93"/>
    </row>
    <row r="18" spans="1:13" s="92" customFormat="1" ht="28.5" customHeight="1" x14ac:dyDescent="0.25">
      <c r="A18" s="64" t="s">
        <v>21</v>
      </c>
      <c r="B18" s="68" t="s">
        <v>22</v>
      </c>
      <c r="C18" s="25">
        <v>116160</v>
      </c>
      <c r="D18" s="25"/>
      <c r="E18" s="25"/>
      <c r="F18" s="25">
        <v>116160</v>
      </c>
      <c r="G18" s="25"/>
      <c r="J18" s="93"/>
    </row>
    <row r="19" spans="1:13" s="92" customFormat="1" ht="28.5" customHeight="1" x14ac:dyDescent="0.25">
      <c r="A19" s="64" t="s">
        <v>23</v>
      </c>
      <c r="B19" s="68" t="s">
        <v>24</v>
      </c>
      <c r="C19" s="25">
        <v>289238</v>
      </c>
      <c r="D19" s="25"/>
      <c r="E19" s="25"/>
      <c r="F19" s="25">
        <v>289238</v>
      </c>
      <c r="G19" s="25"/>
      <c r="J19" s="93"/>
    </row>
    <row r="20" spans="1:13" s="92" customFormat="1" ht="28.5" customHeight="1" x14ac:dyDescent="0.25">
      <c r="A20" s="64" t="s">
        <v>25</v>
      </c>
      <c r="B20" s="65" t="s">
        <v>26</v>
      </c>
      <c r="C20" s="18">
        <v>0</v>
      </c>
      <c r="D20" s="25">
        <v>0</v>
      </c>
      <c r="E20" s="25">
        <v>0</v>
      </c>
      <c r="F20" s="25">
        <v>0</v>
      </c>
      <c r="G20" s="25">
        <v>0</v>
      </c>
    </row>
    <row r="21" spans="1:13" s="92" customFormat="1" ht="28.5" customHeight="1" x14ac:dyDescent="0.25">
      <c r="A21" s="66" t="s">
        <v>27</v>
      </c>
      <c r="B21" s="67"/>
      <c r="C21" s="25"/>
      <c r="D21" s="27"/>
      <c r="E21" s="27"/>
      <c r="F21" s="27"/>
      <c r="G21" s="27"/>
    </row>
    <row r="22" spans="1:13" s="92" customFormat="1" ht="28.5" customHeight="1" x14ac:dyDescent="0.25">
      <c r="A22" s="66" t="s">
        <v>28</v>
      </c>
      <c r="B22" s="67"/>
      <c r="C22" s="25"/>
      <c r="D22" s="27"/>
      <c r="E22" s="27"/>
      <c r="F22" s="27"/>
      <c r="G22" s="27"/>
    </row>
    <row r="23" spans="1:13" s="91" customFormat="1" ht="28.5" customHeight="1" x14ac:dyDescent="0.25">
      <c r="A23" s="15" t="s">
        <v>29</v>
      </c>
      <c r="B23" s="34" t="s">
        <v>30</v>
      </c>
      <c r="C23" s="18">
        <v>0</v>
      </c>
      <c r="D23" s="18"/>
      <c r="E23" s="18"/>
      <c r="F23" s="18"/>
      <c r="G23" s="18"/>
    </row>
    <row r="24" spans="1:13" ht="28.5" customHeight="1" x14ac:dyDescent="0.25">
      <c r="A24" s="15" t="s">
        <v>31</v>
      </c>
      <c r="B24" s="34" t="s">
        <v>32</v>
      </c>
      <c r="C24" s="18">
        <v>0</v>
      </c>
      <c r="D24" s="25">
        <v>0</v>
      </c>
      <c r="E24" s="25">
        <v>0</v>
      </c>
      <c r="F24" s="25">
        <v>0</v>
      </c>
      <c r="G24" s="25">
        <v>0</v>
      </c>
    </row>
    <row r="25" spans="1:13" ht="28.5" customHeight="1" x14ac:dyDescent="0.25">
      <c r="A25" s="66" t="s">
        <v>33</v>
      </c>
      <c r="B25" s="67"/>
      <c r="C25" s="28"/>
      <c r="D25" s="27"/>
      <c r="E25" s="27"/>
      <c r="F25" s="27"/>
      <c r="G25" s="27"/>
    </row>
    <row r="26" spans="1:13" ht="28.5" customHeight="1" x14ac:dyDescent="0.25">
      <c r="A26" s="66" t="s">
        <v>34</v>
      </c>
      <c r="B26" s="67"/>
      <c r="C26" s="28"/>
      <c r="D26" s="27"/>
      <c r="E26" s="27"/>
      <c r="F26" s="27"/>
      <c r="G26" s="27"/>
    </row>
    <row r="27" spans="1:13" ht="28.5" customHeight="1" x14ac:dyDescent="0.25">
      <c r="A27" s="15" t="s">
        <v>35</v>
      </c>
      <c r="B27" s="34" t="s">
        <v>36</v>
      </c>
      <c r="C27" s="18">
        <v>1730421</v>
      </c>
      <c r="D27" s="18">
        <v>0</v>
      </c>
      <c r="E27" s="18">
        <v>0</v>
      </c>
      <c r="F27" s="18">
        <v>0</v>
      </c>
      <c r="G27" s="18">
        <v>1730421</v>
      </c>
    </row>
    <row r="28" spans="1:13" ht="28.5" customHeight="1" x14ac:dyDescent="0.25">
      <c r="A28" s="66" t="s">
        <v>37</v>
      </c>
      <c r="B28" s="69" t="s">
        <v>38</v>
      </c>
      <c r="C28" s="30">
        <v>114112</v>
      </c>
      <c r="D28" s="27"/>
      <c r="E28" s="27"/>
      <c r="F28" s="27"/>
      <c r="G28" s="30">
        <v>114112</v>
      </c>
      <c r="J28" s="94"/>
      <c r="L28" s="92"/>
      <c r="M28" s="92"/>
    </row>
    <row r="29" spans="1:13" ht="28.5" customHeight="1" x14ac:dyDescent="0.25">
      <c r="A29" s="66" t="s">
        <v>39</v>
      </c>
      <c r="B29" s="69" t="s">
        <v>40</v>
      </c>
      <c r="C29" s="30">
        <v>1616309</v>
      </c>
      <c r="D29" s="27"/>
      <c r="E29" s="27"/>
      <c r="F29" s="27"/>
      <c r="G29" s="30">
        <v>1616309</v>
      </c>
      <c r="J29" s="94"/>
      <c r="L29" s="92"/>
      <c r="M29" s="92"/>
    </row>
    <row r="30" spans="1:13" s="91" customFormat="1" ht="28.5" customHeight="1" x14ac:dyDescent="0.25">
      <c r="A30" s="15" t="s">
        <v>41</v>
      </c>
      <c r="B30" s="34" t="s">
        <v>42</v>
      </c>
      <c r="C30" s="18">
        <v>96209.000000001863</v>
      </c>
      <c r="D30" s="27"/>
      <c r="E30" s="27"/>
      <c r="F30" s="27"/>
      <c r="G30" s="14">
        <v>96209.000000001863</v>
      </c>
    </row>
    <row r="31" spans="1:13" s="91" customFormat="1" ht="28.5" customHeight="1" x14ac:dyDescent="0.25">
      <c r="A31" s="66" t="s">
        <v>43</v>
      </c>
      <c r="B31" s="67" t="s">
        <v>44</v>
      </c>
      <c r="C31" s="25">
        <v>96209.000000001863</v>
      </c>
      <c r="D31" s="27"/>
      <c r="E31" s="27"/>
      <c r="F31" s="27"/>
      <c r="G31" s="30">
        <v>96209.000000001863</v>
      </c>
    </row>
    <row r="32" spans="1:13" s="91" customFormat="1" ht="28.5" customHeight="1" x14ac:dyDescent="0.25">
      <c r="A32" s="66" t="s">
        <v>45</v>
      </c>
      <c r="B32" s="67" t="s">
        <v>46</v>
      </c>
      <c r="C32" s="31">
        <v>5.2670217832840676</v>
      </c>
      <c r="D32" s="27"/>
      <c r="E32" s="27"/>
      <c r="F32" s="27"/>
      <c r="G32" s="31">
        <v>5.2670217832840676</v>
      </c>
    </row>
    <row r="33" spans="1:254" s="91" customFormat="1" ht="28.5" customHeight="1" x14ac:dyDescent="0.25">
      <c r="A33" s="15" t="s">
        <v>47</v>
      </c>
      <c r="B33" s="34" t="s">
        <v>48</v>
      </c>
      <c r="C33" s="18"/>
      <c r="D33" s="27"/>
      <c r="E33" s="27"/>
      <c r="F33" s="27"/>
      <c r="G33" s="15"/>
    </row>
    <row r="34" spans="1:254" s="91" customFormat="1" ht="28.5" customHeight="1" x14ac:dyDescent="0.25">
      <c r="A34" s="66" t="s">
        <v>49</v>
      </c>
      <c r="B34" s="67" t="s">
        <v>44</v>
      </c>
      <c r="C34" s="25">
        <v>80700</v>
      </c>
      <c r="D34" s="27"/>
      <c r="E34" s="27"/>
      <c r="F34" s="27"/>
      <c r="G34" s="30">
        <v>80700</v>
      </c>
      <c r="J34" s="135"/>
      <c r="K34" s="135"/>
      <c r="L34" s="135"/>
      <c r="M34" s="135"/>
      <c r="N34" s="95"/>
    </row>
    <row r="35" spans="1:254" s="91" customFormat="1" ht="28.5" customHeight="1" x14ac:dyDescent="0.25">
      <c r="A35" s="66" t="s">
        <v>50</v>
      </c>
      <c r="B35" s="67" t="s">
        <v>46</v>
      </c>
      <c r="C35" s="31">
        <v>4.4179718935964001</v>
      </c>
      <c r="D35" s="27"/>
      <c r="E35" s="27"/>
      <c r="F35" s="27"/>
      <c r="G35" s="32">
        <v>4.4179718935964001</v>
      </c>
    </row>
    <row r="36" spans="1:254" s="91" customFormat="1" ht="28.5" customHeight="1" x14ac:dyDescent="0.25">
      <c r="A36" s="15" t="s">
        <v>51</v>
      </c>
      <c r="B36" s="34" t="s">
        <v>52</v>
      </c>
      <c r="C36" s="25"/>
      <c r="D36" s="27"/>
      <c r="E36" s="27"/>
      <c r="F36" s="27"/>
      <c r="G36" s="30"/>
    </row>
    <row r="37" spans="1:254" s="91" customFormat="1" ht="28.5" customHeight="1" x14ac:dyDescent="0.25">
      <c r="A37" s="66" t="s">
        <v>53</v>
      </c>
      <c r="B37" s="67" t="s">
        <v>44</v>
      </c>
      <c r="C37" s="25">
        <v>15509.000000001863</v>
      </c>
      <c r="D37" s="25"/>
      <c r="E37" s="25"/>
      <c r="F37" s="25"/>
      <c r="G37" s="25">
        <v>15509.000000001863</v>
      </c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1:254" s="91" customFormat="1" ht="28.5" customHeight="1" x14ac:dyDescent="0.25">
      <c r="A38" s="66" t="s">
        <v>54</v>
      </c>
      <c r="B38" s="67" t="s">
        <v>46</v>
      </c>
      <c r="C38" s="33">
        <v>0.84904988968766781</v>
      </c>
      <c r="D38" s="34"/>
      <c r="E38" s="34"/>
      <c r="F38" s="34"/>
      <c r="G38" s="33">
        <v>0.84904988968766781</v>
      </c>
    </row>
    <row r="41" spans="1:254" ht="124.5" x14ac:dyDescent="0.25">
      <c r="B41" s="96" t="s">
        <v>63</v>
      </c>
      <c r="C41" s="71"/>
      <c r="D41" s="123" t="s">
        <v>70</v>
      </c>
      <c r="E41" s="123"/>
      <c r="F41" s="123"/>
      <c r="G41" s="123"/>
      <c r="N41" s="74"/>
      <c r="V41" s="74"/>
      <c r="AD41" s="74"/>
      <c r="AL41" s="74"/>
      <c r="AT41" s="74"/>
      <c r="BB41" s="74"/>
      <c r="BJ41" s="74"/>
      <c r="BR41" s="74"/>
      <c r="BZ41" s="74"/>
      <c r="CH41" s="74"/>
      <c r="CP41" s="74"/>
      <c r="CX41" s="74"/>
      <c r="DF41" s="74"/>
      <c r="DN41" s="74"/>
      <c r="DV41" s="74"/>
      <c r="ED41" s="74"/>
      <c r="EL41" s="74"/>
      <c r="ET41" s="74"/>
      <c r="FB41" s="74"/>
      <c r="FJ41" s="74"/>
      <c r="FR41" s="74"/>
      <c r="FZ41" s="74"/>
      <c r="GH41" s="74"/>
      <c r="GP41" s="74"/>
      <c r="GX41" s="74"/>
      <c r="HF41" s="74"/>
      <c r="HN41" s="74"/>
      <c r="HV41" s="74"/>
      <c r="ID41" s="74"/>
      <c r="IL41" s="74"/>
      <c r="IT41" s="74"/>
    </row>
    <row r="42" spans="1:254" x14ac:dyDescent="0.25">
      <c r="A42" s="124" t="s">
        <v>56</v>
      </c>
      <c r="B42" s="124"/>
      <c r="C42" s="124"/>
      <c r="D42" s="124"/>
      <c r="E42" s="124"/>
      <c r="F42" s="124"/>
      <c r="G42" s="124"/>
      <c r="M42" s="74"/>
      <c r="U42" s="74"/>
      <c r="AC42" s="74"/>
      <c r="AK42" s="74"/>
      <c r="AS42" s="74"/>
      <c r="BA42" s="74"/>
      <c r="BI42" s="74"/>
      <c r="BQ42" s="74"/>
      <c r="BY42" s="74"/>
      <c r="CG42" s="74"/>
      <c r="CO42" s="74"/>
      <c r="CW42" s="74"/>
      <c r="DE42" s="74"/>
      <c r="DM42" s="74"/>
      <c r="DU42" s="74"/>
      <c r="EC42" s="74"/>
      <c r="EK42" s="74"/>
      <c r="ES42" s="74"/>
      <c r="FA42" s="74"/>
      <c r="FI42" s="74"/>
      <c r="FQ42" s="74"/>
      <c r="FY42" s="74"/>
      <c r="GG42" s="74"/>
      <c r="GO42" s="74"/>
      <c r="GW42" s="74"/>
      <c r="HE42" s="74"/>
      <c r="HM42" s="74"/>
      <c r="HU42" s="74"/>
      <c r="IC42" s="74"/>
      <c r="IK42" s="74"/>
      <c r="IS42" s="74"/>
    </row>
    <row r="43" spans="1:254" x14ac:dyDescent="0.25">
      <c r="A43" s="73"/>
      <c r="E43" s="74"/>
      <c r="M43" s="74"/>
      <c r="U43" s="74"/>
      <c r="AC43" s="74"/>
      <c r="AK43" s="74"/>
      <c r="AS43" s="74"/>
      <c r="BA43" s="74"/>
      <c r="BI43" s="74"/>
      <c r="BQ43" s="74"/>
      <c r="BY43" s="74"/>
      <c r="CG43" s="74"/>
      <c r="CO43" s="74"/>
      <c r="CW43" s="74"/>
      <c r="DE43" s="74"/>
      <c r="DM43" s="74"/>
      <c r="DU43" s="74"/>
      <c r="EC43" s="74"/>
      <c r="EK43" s="74"/>
      <c r="ES43" s="74"/>
      <c r="FA43" s="74"/>
      <c r="FI43" s="74"/>
      <c r="FQ43" s="74"/>
      <c r="FY43" s="74"/>
      <c r="GG43" s="74"/>
      <c r="GO43" s="74"/>
      <c r="GW43" s="74"/>
      <c r="HE43" s="74"/>
      <c r="HM43" s="74"/>
      <c r="HU43" s="74"/>
      <c r="IC43" s="74"/>
      <c r="IK43" s="74"/>
      <c r="IS43" s="74"/>
    </row>
    <row r="44" spans="1:254" x14ac:dyDescent="0.25">
      <c r="A44" s="73"/>
    </row>
    <row r="45" spans="1:254" x14ac:dyDescent="0.25">
      <c r="A45" s="73"/>
    </row>
    <row r="46" spans="1:254" x14ac:dyDescent="0.25">
      <c r="A46" s="73"/>
    </row>
  </sheetData>
  <mergeCells count="13">
    <mergeCell ref="A42:G42"/>
    <mergeCell ref="B6:G6"/>
    <mergeCell ref="A7:G7"/>
    <mergeCell ref="B9:B10"/>
    <mergeCell ref="C9:G9"/>
    <mergeCell ref="J34:M34"/>
    <mergeCell ref="D41:G41"/>
    <mergeCell ref="C1:G1"/>
    <mergeCell ref="M1:P1"/>
    <mergeCell ref="C2:G2"/>
    <mergeCell ref="J2:P2"/>
    <mergeCell ref="K3:P3"/>
    <mergeCell ref="B5:D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zoomScale="85" zoomScaleNormal="85" workbookViewId="0">
      <selection activeCell="B15" sqref="B15"/>
    </sheetView>
  </sheetViews>
  <sheetFormatPr defaultRowHeight="15" x14ac:dyDescent="0.25"/>
  <cols>
    <col min="1" max="1" width="6.42578125" style="57" customWidth="1"/>
    <col min="2" max="2" width="66.7109375" style="57" customWidth="1"/>
    <col min="3" max="3" width="21.85546875" style="57" customWidth="1"/>
    <col min="4" max="7" width="18.42578125" style="57" customWidth="1"/>
    <col min="8" max="9" width="7.85546875" style="57" customWidth="1"/>
    <col min="10" max="10" width="15" style="57" customWidth="1"/>
    <col min="11" max="11" width="11" style="57" customWidth="1"/>
    <col min="12" max="12" width="12.140625" style="57" customWidth="1"/>
    <col min="13" max="13" width="43.85546875" style="57" customWidth="1"/>
    <col min="14" max="14" width="14.85546875" style="57" bestFit="1" customWidth="1"/>
    <col min="15" max="15" width="7.85546875" style="57" customWidth="1"/>
    <col min="16" max="256" width="9.140625" style="57"/>
    <col min="257" max="257" width="6.42578125" style="57" customWidth="1"/>
    <col min="258" max="258" width="66.7109375" style="57" customWidth="1"/>
    <col min="259" max="259" width="21.85546875" style="57" customWidth="1"/>
    <col min="260" max="263" width="18.42578125" style="57" customWidth="1"/>
    <col min="264" max="265" width="7.85546875" style="57" customWidth="1"/>
    <col min="266" max="266" width="15" style="57" customWidth="1"/>
    <col min="267" max="267" width="11" style="57" customWidth="1"/>
    <col min="268" max="268" width="12.140625" style="57" customWidth="1"/>
    <col min="269" max="269" width="43.85546875" style="57" customWidth="1"/>
    <col min="270" max="270" width="14.85546875" style="57" bestFit="1" customWidth="1"/>
    <col min="271" max="271" width="7.85546875" style="57" customWidth="1"/>
    <col min="272" max="512" width="9.140625" style="57"/>
    <col min="513" max="513" width="6.42578125" style="57" customWidth="1"/>
    <col min="514" max="514" width="66.7109375" style="57" customWidth="1"/>
    <col min="515" max="515" width="21.85546875" style="57" customWidth="1"/>
    <col min="516" max="519" width="18.42578125" style="57" customWidth="1"/>
    <col min="520" max="521" width="7.85546875" style="57" customWidth="1"/>
    <col min="522" max="522" width="15" style="57" customWidth="1"/>
    <col min="523" max="523" width="11" style="57" customWidth="1"/>
    <col min="524" max="524" width="12.140625" style="57" customWidth="1"/>
    <col min="525" max="525" width="43.85546875" style="57" customWidth="1"/>
    <col min="526" max="526" width="14.85546875" style="57" bestFit="1" customWidth="1"/>
    <col min="527" max="527" width="7.85546875" style="57" customWidth="1"/>
    <col min="528" max="768" width="9.140625" style="57"/>
    <col min="769" max="769" width="6.42578125" style="57" customWidth="1"/>
    <col min="770" max="770" width="66.7109375" style="57" customWidth="1"/>
    <col min="771" max="771" width="21.85546875" style="57" customWidth="1"/>
    <col min="772" max="775" width="18.42578125" style="57" customWidth="1"/>
    <col min="776" max="777" width="7.85546875" style="57" customWidth="1"/>
    <col min="778" max="778" width="15" style="57" customWidth="1"/>
    <col min="779" max="779" width="11" style="57" customWidth="1"/>
    <col min="780" max="780" width="12.140625" style="57" customWidth="1"/>
    <col min="781" max="781" width="43.85546875" style="57" customWidth="1"/>
    <col min="782" max="782" width="14.85546875" style="57" bestFit="1" customWidth="1"/>
    <col min="783" max="783" width="7.85546875" style="57" customWidth="1"/>
    <col min="784" max="1024" width="9.140625" style="57"/>
    <col min="1025" max="1025" width="6.42578125" style="57" customWidth="1"/>
    <col min="1026" max="1026" width="66.7109375" style="57" customWidth="1"/>
    <col min="1027" max="1027" width="21.85546875" style="57" customWidth="1"/>
    <col min="1028" max="1031" width="18.42578125" style="57" customWidth="1"/>
    <col min="1032" max="1033" width="7.85546875" style="57" customWidth="1"/>
    <col min="1034" max="1034" width="15" style="57" customWidth="1"/>
    <col min="1035" max="1035" width="11" style="57" customWidth="1"/>
    <col min="1036" max="1036" width="12.140625" style="57" customWidth="1"/>
    <col min="1037" max="1037" width="43.85546875" style="57" customWidth="1"/>
    <col min="1038" max="1038" width="14.85546875" style="57" bestFit="1" customWidth="1"/>
    <col min="1039" max="1039" width="7.85546875" style="57" customWidth="1"/>
    <col min="1040" max="1280" width="9.140625" style="57"/>
    <col min="1281" max="1281" width="6.42578125" style="57" customWidth="1"/>
    <col min="1282" max="1282" width="66.7109375" style="57" customWidth="1"/>
    <col min="1283" max="1283" width="21.85546875" style="57" customWidth="1"/>
    <col min="1284" max="1287" width="18.42578125" style="57" customWidth="1"/>
    <col min="1288" max="1289" width="7.85546875" style="57" customWidth="1"/>
    <col min="1290" max="1290" width="15" style="57" customWidth="1"/>
    <col min="1291" max="1291" width="11" style="57" customWidth="1"/>
    <col min="1292" max="1292" width="12.140625" style="57" customWidth="1"/>
    <col min="1293" max="1293" width="43.85546875" style="57" customWidth="1"/>
    <col min="1294" max="1294" width="14.85546875" style="57" bestFit="1" customWidth="1"/>
    <col min="1295" max="1295" width="7.85546875" style="57" customWidth="1"/>
    <col min="1296" max="1536" width="9.140625" style="57"/>
    <col min="1537" max="1537" width="6.42578125" style="57" customWidth="1"/>
    <col min="1538" max="1538" width="66.7109375" style="57" customWidth="1"/>
    <col min="1539" max="1539" width="21.85546875" style="57" customWidth="1"/>
    <col min="1540" max="1543" width="18.42578125" style="57" customWidth="1"/>
    <col min="1544" max="1545" width="7.85546875" style="57" customWidth="1"/>
    <col min="1546" max="1546" width="15" style="57" customWidth="1"/>
    <col min="1547" max="1547" width="11" style="57" customWidth="1"/>
    <col min="1548" max="1548" width="12.140625" style="57" customWidth="1"/>
    <col min="1549" max="1549" width="43.85546875" style="57" customWidth="1"/>
    <col min="1550" max="1550" width="14.85546875" style="57" bestFit="1" customWidth="1"/>
    <col min="1551" max="1551" width="7.85546875" style="57" customWidth="1"/>
    <col min="1552" max="1792" width="9.140625" style="57"/>
    <col min="1793" max="1793" width="6.42578125" style="57" customWidth="1"/>
    <col min="1794" max="1794" width="66.7109375" style="57" customWidth="1"/>
    <col min="1795" max="1795" width="21.85546875" style="57" customWidth="1"/>
    <col min="1796" max="1799" width="18.42578125" style="57" customWidth="1"/>
    <col min="1800" max="1801" width="7.85546875" style="57" customWidth="1"/>
    <col min="1802" max="1802" width="15" style="57" customWidth="1"/>
    <col min="1803" max="1803" width="11" style="57" customWidth="1"/>
    <col min="1804" max="1804" width="12.140625" style="57" customWidth="1"/>
    <col min="1805" max="1805" width="43.85546875" style="57" customWidth="1"/>
    <col min="1806" max="1806" width="14.85546875" style="57" bestFit="1" customWidth="1"/>
    <col min="1807" max="1807" width="7.85546875" style="57" customWidth="1"/>
    <col min="1808" max="2048" width="9.140625" style="57"/>
    <col min="2049" max="2049" width="6.42578125" style="57" customWidth="1"/>
    <col min="2050" max="2050" width="66.7109375" style="57" customWidth="1"/>
    <col min="2051" max="2051" width="21.85546875" style="57" customWidth="1"/>
    <col min="2052" max="2055" width="18.42578125" style="57" customWidth="1"/>
    <col min="2056" max="2057" width="7.85546875" style="57" customWidth="1"/>
    <col min="2058" max="2058" width="15" style="57" customWidth="1"/>
    <col min="2059" max="2059" width="11" style="57" customWidth="1"/>
    <col min="2060" max="2060" width="12.140625" style="57" customWidth="1"/>
    <col min="2061" max="2061" width="43.85546875" style="57" customWidth="1"/>
    <col min="2062" max="2062" width="14.85546875" style="57" bestFit="1" customWidth="1"/>
    <col min="2063" max="2063" width="7.85546875" style="57" customWidth="1"/>
    <col min="2064" max="2304" width="9.140625" style="57"/>
    <col min="2305" max="2305" width="6.42578125" style="57" customWidth="1"/>
    <col min="2306" max="2306" width="66.7109375" style="57" customWidth="1"/>
    <col min="2307" max="2307" width="21.85546875" style="57" customWidth="1"/>
    <col min="2308" max="2311" width="18.42578125" style="57" customWidth="1"/>
    <col min="2312" max="2313" width="7.85546875" style="57" customWidth="1"/>
    <col min="2314" max="2314" width="15" style="57" customWidth="1"/>
    <col min="2315" max="2315" width="11" style="57" customWidth="1"/>
    <col min="2316" max="2316" width="12.140625" style="57" customWidth="1"/>
    <col min="2317" max="2317" width="43.85546875" style="57" customWidth="1"/>
    <col min="2318" max="2318" width="14.85546875" style="57" bestFit="1" customWidth="1"/>
    <col min="2319" max="2319" width="7.85546875" style="57" customWidth="1"/>
    <col min="2320" max="2560" width="9.140625" style="57"/>
    <col min="2561" max="2561" width="6.42578125" style="57" customWidth="1"/>
    <col min="2562" max="2562" width="66.7109375" style="57" customWidth="1"/>
    <col min="2563" max="2563" width="21.85546875" style="57" customWidth="1"/>
    <col min="2564" max="2567" width="18.42578125" style="57" customWidth="1"/>
    <col min="2568" max="2569" width="7.85546875" style="57" customWidth="1"/>
    <col min="2570" max="2570" width="15" style="57" customWidth="1"/>
    <col min="2571" max="2571" width="11" style="57" customWidth="1"/>
    <col min="2572" max="2572" width="12.140625" style="57" customWidth="1"/>
    <col min="2573" max="2573" width="43.85546875" style="57" customWidth="1"/>
    <col min="2574" max="2574" width="14.85546875" style="57" bestFit="1" customWidth="1"/>
    <col min="2575" max="2575" width="7.85546875" style="57" customWidth="1"/>
    <col min="2576" max="2816" width="9.140625" style="57"/>
    <col min="2817" max="2817" width="6.42578125" style="57" customWidth="1"/>
    <col min="2818" max="2818" width="66.7109375" style="57" customWidth="1"/>
    <col min="2819" max="2819" width="21.85546875" style="57" customWidth="1"/>
    <col min="2820" max="2823" width="18.42578125" style="57" customWidth="1"/>
    <col min="2824" max="2825" width="7.85546875" style="57" customWidth="1"/>
    <col min="2826" max="2826" width="15" style="57" customWidth="1"/>
    <col min="2827" max="2827" width="11" style="57" customWidth="1"/>
    <col min="2828" max="2828" width="12.140625" style="57" customWidth="1"/>
    <col min="2829" max="2829" width="43.85546875" style="57" customWidth="1"/>
    <col min="2830" max="2830" width="14.85546875" style="57" bestFit="1" customWidth="1"/>
    <col min="2831" max="2831" width="7.85546875" style="57" customWidth="1"/>
    <col min="2832" max="3072" width="9.140625" style="57"/>
    <col min="3073" max="3073" width="6.42578125" style="57" customWidth="1"/>
    <col min="3074" max="3074" width="66.7109375" style="57" customWidth="1"/>
    <col min="3075" max="3075" width="21.85546875" style="57" customWidth="1"/>
    <col min="3076" max="3079" width="18.42578125" style="57" customWidth="1"/>
    <col min="3080" max="3081" width="7.85546875" style="57" customWidth="1"/>
    <col min="3082" max="3082" width="15" style="57" customWidth="1"/>
    <col min="3083" max="3083" width="11" style="57" customWidth="1"/>
    <col min="3084" max="3084" width="12.140625" style="57" customWidth="1"/>
    <col min="3085" max="3085" width="43.85546875" style="57" customWidth="1"/>
    <col min="3086" max="3086" width="14.85546875" style="57" bestFit="1" customWidth="1"/>
    <col min="3087" max="3087" width="7.85546875" style="57" customWidth="1"/>
    <col min="3088" max="3328" width="9.140625" style="57"/>
    <col min="3329" max="3329" width="6.42578125" style="57" customWidth="1"/>
    <col min="3330" max="3330" width="66.7109375" style="57" customWidth="1"/>
    <col min="3331" max="3331" width="21.85546875" style="57" customWidth="1"/>
    <col min="3332" max="3335" width="18.42578125" style="57" customWidth="1"/>
    <col min="3336" max="3337" width="7.85546875" style="57" customWidth="1"/>
    <col min="3338" max="3338" width="15" style="57" customWidth="1"/>
    <col min="3339" max="3339" width="11" style="57" customWidth="1"/>
    <col min="3340" max="3340" width="12.140625" style="57" customWidth="1"/>
    <col min="3341" max="3341" width="43.85546875" style="57" customWidth="1"/>
    <col min="3342" max="3342" width="14.85546875" style="57" bestFit="1" customWidth="1"/>
    <col min="3343" max="3343" width="7.85546875" style="57" customWidth="1"/>
    <col min="3344" max="3584" width="9.140625" style="57"/>
    <col min="3585" max="3585" width="6.42578125" style="57" customWidth="1"/>
    <col min="3586" max="3586" width="66.7109375" style="57" customWidth="1"/>
    <col min="3587" max="3587" width="21.85546875" style="57" customWidth="1"/>
    <col min="3588" max="3591" width="18.42578125" style="57" customWidth="1"/>
    <col min="3592" max="3593" width="7.85546875" style="57" customWidth="1"/>
    <col min="3594" max="3594" width="15" style="57" customWidth="1"/>
    <col min="3595" max="3595" width="11" style="57" customWidth="1"/>
    <col min="3596" max="3596" width="12.140625" style="57" customWidth="1"/>
    <col min="3597" max="3597" width="43.85546875" style="57" customWidth="1"/>
    <col min="3598" max="3598" width="14.85546875" style="57" bestFit="1" customWidth="1"/>
    <col min="3599" max="3599" width="7.85546875" style="57" customWidth="1"/>
    <col min="3600" max="3840" width="9.140625" style="57"/>
    <col min="3841" max="3841" width="6.42578125" style="57" customWidth="1"/>
    <col min="3842" max="3842" width="66.7109375" style="57" customWidth="1"/>
    <col min="3843" max="3843" width="21.85546875" style="57" customWidth="1"/>
    <col min="3844" max="3847" width="18.42578125" style="57" customWidth="1"/>
    <col min="3848" max="3849" width="7.85546875" style="57" customWidth="1"/>
    <col min="3850" max="3850" width="15" style="57" customWidth="1"/>
    <col min="3851" max="3851" width="11" style="57" customWidth="1"/>
    <col min="3852" max="3852" width="12.140625" style="57" customWidth="1"/>
    <col min="3853" max="3853" width="43.85546875" style="57" customWidth="1"/>
    <col min="3854" max="3854" width="14.85546875" style="57" bestFit="1" customWidth="1"/>
    <col min="3855" max="3855" width="7.85546875" style="57" customWidth="1"/>
    <col min="3856" max="4096" width="9.140625" style="57"/>
    <col min="4097" max="4097" width="6.42578125" style="57" customWidth="1"/>
    <col min="4098" max="4098" width="66.7109375" style="57" customWidth="1"/>
    <col min="4099" max="4099" width="21.85546875" style="57" customWidth="1"/>
    <col min="4100" max="4103" width="18.42578125" style="57" customWidth="1"/>
    <col min="4104" max="4105" width="7.85546875" style="57" customWidth="1"/>
    <col min="4106" max="4106" width="15" style="57" customWidth="1"/>
    <col min="4107" max="4107" width="11" style="57" customWidth="1"/>
    <col min="4108" max="4108" width="12.140625" style="57" customWidth="1"/>
    <col min="4109" max="4109" width="43.85546875" style="57" customWidth="1"/>
    <col min="4110" max="4110" width="14.85546875" style="57" bestFit="1" customWidth="1"/>
    <col min="4111" max="4111" width="7.85546875" style="57" customWidth="1"/>
    <col min="4112" max="4352" width="9.140625" style="57"/>
    <col min="4353" max="4353" width="6.42578125" style="57" customWidth="1"/>
    <col min="4354" max="4354" width="66.7109375" style="57" customWidth="1"/>
    <col min="4355" max="4355" width="21.85546875" style="57" customWidth="1"/>
    <col min="4356" max="4359" width="18.42578125" style="57" customWidth="1"/>
    <col min="4360" max="4361" width="7.85546875" style="57" customWidth="1"/>
    <col min="4362" max="4362" width="15" style="57" customWidth="1"/>
    <col min="4363" max="4363" width="11" style="57" customWidth="1"/>
    <col min="4364" max="4364" width="12.140625" style="57" customWidth="1"/>
    <col min="4365" max="4365" width="43.85546875" style="57" customWidth="1"/>
    <col min="4366" max="4366" width="14.85546875" style="57" bestFit="1" customWidth="1"/>
    <col min="4367" max="4367" width="7.85546875" style="57" customWidth="1"/>
    <col min="4368" max="4608" width="9.140625" style="57"/>
    <col min="4609" max="4609" width="6.42578125" style="57" customWidth="1"/>
    <col min="4610" max="4610" width="66.7109375" style="57" customWidth="1"/>
    <col min="4611" max="4611" width="21.85546875" style="57" customWidth="1"/>
    <col min="4612" max="4615" width="18.42578125" style="57" customWidth="1"/>
    <col min="4616" max="4617" width="7.85546875" style="57" customWidth="1"/>
    <col min="4618" max="4618" width="15" style="57" customWidth="1"/>
    <col min="4619" max="4619" width="11" style="57" customWidth="1"/>
    <col min="4620" max="4620" width="12.140625" style="57" customWidth="1"/>
    <col min="4621" max="4621" width="43.85546875" style="57" customWidth="1"/>
    <col min="4622" max="4622" width="14.85546875" style="57" bestFit="1" customWidth="1"/>
    <col min="4623" max="4623" width="7.85546875" style="57" customWidth="1"/>
    <col min="4624" max="4864" width="9.140625" style="57"/>
    <col min="4865" max="4865" width="6.42578125" style="57" customWidth="1"/>
    <col min="4866" max="4866" width="66.7109375" style="57" customWidth="1"/>
    <col min="4867" max="4867" width="21.85546875" style="57" customWidth="1"/>
    <col min="4868" max="4871" width="18.42578125" style="57" customWidth="1"/>
    <col min="4872" max="4873" width="7.85546875" style="57" customWidth="1"/>
    <col min="4874" max="4874" width="15" style="57" customWidth="1"/>
    <col min="4875" max="4875" width="11" style="57" customWidth="1"/>
    <col min="4876" max="4876" width="12.140625" style="57" customWidth="1"/>
    <col min="4877" max="4877" width="43.85546875" style="57" customWidth="1"/>
    <col min="4878" max="4878" width="14.85546875" style="57" bestFit="1" customWidth="1"/>
    <col min="4879" max="4879" width="7.85546875" style="57" customWidth="1"/>
    <col min="4880" max="5120" width="9.140625" style="57"/>
    <col min="5121" max="5121" width="6.42578125" style="57" customWidth="1"/>
    <col min="5122" max="5122" width="66.7109375" style="57" customWidth="1"/>
    <col min="5123" max="5123" width="21.85546875" style="57" customWidth="1"/>
    <col min="5124" max="5127" width="18.42578125" style="57" customWidth="1"/>
    <col min="5128" max="5129" width="7.85546875" style="57" customWidth="1"/>
    <col min="5130" max="5130" width="15" style="57" customWidth="1"/>
    <col min="5131" max="5131" width="11" style="57" customWidth="1"/>
    <col min="5132" max="5132" width="12.140625" style="57" customWidth="1"/>
    <col min="5133" max="5133" width="43.85546875" style="57" customWidth="1"/>
    <col min="5134" max="5134" width="14.85546875" style="57" bestFit="1" customWidth="1"/>
    <col min="5135" max="5135" width="7.85546875" style="57" customWidth="1"/>
    <col min="5136" max="5376" width="9.140625" style="57"/>
    <col min="5377" max="5377" width="6.42578125" style="57" customWidth="1"/>
    <col min="5378" max="5378" width="66.7109375" style="57" customWidth="1"/>
    <col min="5379" max="5379" width="21.85546875" style="57" customWidth="1"/>
    <col min="5380" max="5383" width="18.42578125" style="57" customWidth="1"/>
    <col min="5384" max="5385" width="7.85546875" style="57" customWidth="1"/>
    <col min="5386" max="5386" width="15" style="57" customWidth="1"/>
    <col min="5387" max="5387" width="11" style="57" customWidth="1"/>
    <col min="5388" max="5388" width="12.140625" style="57" customWidth="1"/>
    <col min="5389" max="5389" width="43.85546875" style="57" customWidth="1"/>
    <col min="5390" max="5390" width="14.85546875" style="57" bestFit="1" customWidth="1"/>
    <col min="5391" max="5391" width="7.85546875" style="57" customWidth="1"/>
    <col min="5392" max="5632" width="9.140625" style="57"/>
    <col min="5633" max="5633" width="6.42578125" style="57" customWidth="1"/>
    <col min="5634" max="5634" width="66.7109375" style="57" customWidth="1"/>
    <col min="5635" max="5635" width="21.85546875" style="57" customWidth="1"/>
    <col min="5636" max="5639" width="18.42578125" style="57" customWidth="1"/>
    <col min="5640" max="5641" width="7.85546875" style="57" customWidth="1"/>
    <col min="5642" max="5642" width="15" style="57" customWidth="1"/>
    <col min="5643" max="5643" width="11" style="57" customWidth="1"/>
    <col min="5644" max="5644" width="12.140625" style="57" customWidth="1"/>
    <col min="5645" max="5645" width="43.85546875" style="57" customWidth="1"/>
    <col min="5646" max="5646" width="14.85546875" style="57" bestFit="1" customWidth="1"/>
    <col min="5647" max="5647" width="7.85546875" style="57" customWidth="1"/>
    <col min="5648" max="5888" width="9.140625" style="57"/>
    <col min="5889" max="5889" width="6.42578125" style="57" customWidth="1"/>
    <col min="5890" max="5890" width="66.7109375" style="57" customWidth="1"/>
    <col min="5891" max="5891" width="21.85546875" style="57" customWidth="1"/>
    <col min="5892" max="5895" width="18.42578125" style="57" customWidth="1"/>
    <col min="5896" max="5897" width="7.85546875" style="57" customWidth="1"/>
    <col min="5898" max="5898" width="15" style="57" customWidth="1"/>
    <col min="5899" max="5899" width="11" style="57" customWidth="1"/>
    <col min="5900" max="5900" width="12.140625" style="57" customWidth="1"/>
    <col min="5901" max="5901" width="43.85546875" style="57" customWidth="1"/>
    <col min="5902" max="5902" width="14.85546875" style="57" bestFit="1" customWidth="1"/>
    <col min="5903" max="5903" width="7.85546875" style="57" customWidth="1"/>
    <col min="5904" max="6144" width="9.140625" style="57"/>
    <col min="6145" max="6145" width="6.42578125" style="57" customWidth="1"/>
    <col min="6146" max="6146" width="66.7109375" style="57" customWidth="1"/>
    <col min="6147" max="6147" width="21.85546875" style="57" customWidth="1"/>
    <col min="6148" max="6151" width="18.42578125" style="57" customWidth="1"/>
    <col min="6152" max="6153" width="7.85546875" style="57" customWidth="1"/>
    <col min="6154" max="6154" width="15" style="57" customWidth="1"/>
    <col min="6155" max="6155" width="11" style="57" customWidth="1"/>
    <col min="6156" max="6156" width="12.140625" style="57" customWidth="1"/>
    <col min="6157" max="6157" width="43.85546875" style="57" customWidth="1"/>
    <col min="6158" max="6158" width="14.85546875" style="57" bestFit="1" customWidth="1"/>
    <col min="6159" max="6159" width="7.85546875" style="57" customWidth="1"/>
    <col min="6160" max="6400" width="9.140625" style="57"/>
    <col min="6401" max="6401" width="6.42578125" style="57" customWidth="1"/>
    <col min="6402" max="6402" width="66.7109375" style="57" customWidth="1"/>
    <col min="6403" max="6403" width="21.85546875" style="57" customWidth="1"/>
    <col min="6404" max="6407" width="18.42578125" style="57" customWidth="1"/>
    <col min="6408" max="6409" width="7.85546875" style="57" customWidth="1"/>
    <col min="6410" max="6410" width="15" style="57" customWidth="1"/>
    <col min="6411" max="6411" width="11" style="57" customWidth="1"/>
    <col min="6412" max="6412" width="12.140625" style="57" customWidth="1"/>
    <col min="6413" max="6413" width="43.85546875" style="57" customWidth="1"/>
    <col min="6414" max="6414" width="14.85546875" style="57" bestFit="1" customWidth="1"/>
    <col min="6415" max="6415" width="7.85546875" style="57" customWidth="1"/>
    <col min="6416" max="6656" width="9.140625" style="57"/>
    <col min="6657" max="6657" width="6.42578125" style="57" customWidth="1"/>
    <col min="6658" max="6658" width="66.7109375" style="57" customWidth="1"/>
    <col min="6659" max="6659" width="21.85546875" style="57" customWidth="1"/>
    <col min="6660" max="6663" width="18.42578125" style="57" customWidth="1"/>
    <col min="6664" max="6665" width="7.85546875" style="57" customWidth="1"/>
    <col min="6666" max="6666" width="15" style="57" customWidth="1"/>
    <col min="6667" max="6667" width="11" style="57" customWidth="1"/>
    <col min="6668" max="6668" width="12.140625" style="57" customWidth="1"/>
    <col min="6669" max="6669" width="43.85546875" style="57" customWidth="1"/>
    <col min="6670" max="6670" width="14.85546875" style="57" bestFit="1" customWidth="1"/>
    <col min="6671" max="6671" width="7.85546875" style="57" customWidth="1"/>
    <col min="6672" max="6912" width="9.140625" style="57"/>
    <col min="6913" max="6913" width="6.42578125" style="57" customWidth="1"/>
    <col min="6914" max="6914" width="66.7109375" style="57" customWidth="1"/>
    <col min="6915" max="6915" width="21.85546875" style="57" customWidth="1"/>
    <col min="6916" max="6919" width="18.42578125" style="57" customWidth="1"/>
    <col min="6920" max="6921" width="7.85546875" style="57" customWidth="1"/>
    <col min="6922" max="6922" width="15" style="57" customWidth="1"/>
    <col min="6923" max="6923" width="11" style="57" customWidth="1"/>
    <col min="6924" max="6924" width="12.140625" style="57" customWidth="1"/>
    <col min="6925" max="6925" width="43.85546875" style="57" customWidth="1"/>
    <col min="6926" max="6926" width="14.85546875" style="57" bestFit="1" customWidth="1"/>
    <col min="6927" max="6927" width="7.85546875" style="57" customWidth="1"/>
    <col min="6928" max="7168" width="9.140625" style="57"/>
    <col min="7169" max="7169" width="6.42578125" style="57" customWidth="1"/>
    <col min="7170" max="7170" width="66.7109375" style="57" customWidth="1"/>
    <col min="7171" max="7171" width="21.85546875" style="57" customWidth="1"/>
    <col min="7172" max="7175" width="18.42578125" style="57" customWidth="1"/>
    <col min="7176" max="7177" width="7.85546875" style="57" customWidth="1"/>
    <col min="7178" max="7178" width="15" style="57" customWidth="1"/>
    <col min="7179" max="7179" width="11" style="57" customWidth="1"/>
    <col min="7180" max="7180" width="12.140625" style="57" customWidth="1"/>
    <col min="7181" max="7181" width="43.85546875" style="57" customWidth="1"/>
    <col min="7182" max="7182" width="14.85546875" style="57" bestFit="1" customWidth="1"/>
    <col min="7183" max="7183" width="7.85546875" style="57" customWidth="1"/>
    <col min="7184" max="7424" width="9.140625" style="57"/>
    <col min="7425" max="7425" width="6.42578125" style="57" customWidth="1"/>
    <col min="7426" max="7426" width="66.7109375" style="57" customWidth="1"/>
    <col min="7427" max="7427" width="21.85546875" style="57" customWidth="1"/>
    <col min="7428" max="7431" width="18.42578125" style="57" customWidth="1"/>
    <col min="7432" max="7433" width="7.85546875" style="57" customWidth="1"/>
    <col min="7434" max="7434" width="15" style="57" customWidth="1"/>
    <col min="7435" max="7435" width="11" style="57" customWidth="1"/>
    <col min="7436" max="7436" width="12.140625" style="57" customWidth="1"/>
    <col min="7437" max="7437" width="43.85546875" style="57" customWidth="1"/>
    <col min="7438" max="7438" width="14.85546875" style="57" bestFit="1" customWidth="1"/>
    <col min="7439" max="7439" width="7.85546875" style="57" customWidth="1"/>
    <col min="7440" max="7680" width="9.140625" style="57"/>
    <col min="7681" max="7681" width="6.42578125" style="57" customWidth="1"/>
    <col min="7682" max="7682" width="66.7109375" style="57" customWidth="1"/>
    <col min="7683" max="7683" width="21.85546875" style="57" customWidth="1"/>
    <col min="7684" max="7687" width="18.42578125" style="57" customWidth="1"/>
    <col min="7688" max="7689" width="7.85546875" style="57" customWidth="1"/>
    <col min="7690" max="7690" width="15" style="57" customWidth="1"/>
    <col min="7691" max="7691" width="11" style="57" customWidth="1"/>
    <col min="7692" max="7692" width="12.140625" style="57" customWidth="1"/>
    <col min="7693" max="7693" width="43.85546875" style="57" customWidth="1"/>
    <col min="7694" max="7694" width="14.85546875" style="57" bestFit="1" customWidth="1"/>
    <col min="7695" max="7695" width="7.85546875" style="57" customWidth="1"/>
    <col min="7696" max="7936" width="9.140625" style="57"/>
    <col min="7937" max="7937" width="6.42578125" style="57" customWidth="1"/>
    <col min="7938" max="7938" width="66.7109375" style="57" customWidth="1"/>
    <col min="7939" max="7939" width="21.85546875" style="57" customWidth="1"/>
    <col min="7940" max="7943" width="18.42578125" style="57" customWidth="1"/>
    <col min="7944" max="7945" width="7.85546875" style="57" customWidth="1"/>
    <col min="7946" max="7946" width="15" style="57" customWidth="1"/>
    <col min="7947" max="7947" width="11" style="57" customWidth="1"/>
    <col min="7948" max="7948" width="12.140625" style="57" customWidth="1"/>
    <col min="7949" max="7949" width="43.85546875" style="57" customWidth="1"/>
    <col min="7950" max="7950" width="14.85546875" style="57" bestFit="1" customWidth="1"/>
    <col min="7951" max="7951" width="7.85546875" style="57" customWidth="1"/>
    <col min="7952" max="8192" width="9.140625" style="57"/>
    <col min="8193" max="8193" width="6.42578125" style="57" customWidth="1"/>
    <col min="8194" max="8194" width="66.7109375" style="57" customWidth="1"/>
    <col min="8195" max="8195" width="21.85546875" style="57" customWidth="1"/>
    <col min="8196" max="8199" width="18.42578125" style="57" customWidth="1"/>
    <col min="8200" max="8201" width="7.85546875" style="57" customWidth="1"/>
    <col min="8202" max="8202" width="15" style="57" customWidth="1"/>
    <col min="8203" max="8203" width="11" style="57" customWidth="1"/>
    <col min="8204" max="8204" width="12.140625" style="57" customWidth="1"/>
    <col min="8205" max="8205" width="43.85546875" style="57" customWidth="1"/>
    <col min="8206" max="8206" width="14.85546875" style="57" bestFit="1" customWidth="1"/>
    <col min="8207" max="8207" width="7.85546875" style="57" customWidth="1"/>
    <col min="8208" max="8448" width="9.140625" style="57"/>
    <col min="8449" max="8449" width="6.42578125" style="57" customWidth="1"/>
    <col min="8450" max="8450" width="66.7109375" style="57" customWidth="1"/>
    <col min="8451" max="8451" width="21.85546875" style="57" customWidth="1"/>
    <col min="8452" max="8455" width="18.42578125" style="57" customWidth="1"/>
    <col min="8456" max="8457" width="7.85546875" style="57" customWidth="1"/>
    <col min="8458" max="8458" width="15" style="57" customWidth="1"/>
    <col min="8459" max="8459" width="11" style="57" customWidth="1"/>
    <col min="8460" max="8460" width="12.140625" style="57" customWidth="1"/>
    <col min="8461" max="8461" width="43.85546875" style="57" customWidth="1"/>
    <col min="8462" max="8462" width="14.85546875" style="57" bestFit="1" customWidth="1"/>
    <col min="8463" max="8463" width="7.85546875" style="57" customWidth="1"/>
    <col min="8464" max="8704" width="9.140625" style="57"/>
    <col min="8705" max="8705" width="6.42578125" style="57" customWidth="1"/>
    <col min="8706" max="8706" width="66.7109375" style="57" customWidth="1"/>
    <col min="8707" max="8707" width="21.85546875" style="57" customWidth="1"/>
    <col min="8708" max="8711" width="18.42578125" style="57" customWidth="1"/>
    <col min="8712" max="8713" width="7.85546875" style="57" customWidth="1"/>
    <col min="8714" max="8714" width="15" style="57" customWidth="1"/>
    <col min="8715" max="8715" width="11" style="57" customWidth="1"/>
    <col min="8716" max="8716" width="12.140625" style="57" customWidth="1"/>
    <col min="8717" max="8717" width="43.85546875" style="57" customWidth="1"/>
    <col min="8718" max="8718" width="14.85546875" style="57" bestFit="1" customWidth="1"/>
    <col min="8719" max="8719" width="7.85546875" style="57" customWidth="1"/>
    <col min="8720" max="8960" width="9.140625" style="57"/>
    <col min="8961" max="8961" width="6.42578125" style="57" customWidth="1"/>
    <col min="8962" max="8962" width="66.7109375" style="57" customWidth="1"/>
    <col min="8963" max="8963" width="21.85546875" style="57" customWidth="1"/>
    <col min="8964" max="8967" width="18.42578125" style="57" customWidth="1"/>
    <col min="8968" max="8969" width="7.85546875" style="57" customWidth="1"/>
    <col min="8970" max="8970" width="15" style="57" customWidth="1"/>
    <col min="8971" max="8971" width="11" style="57" customWidth="1"/>
    <col min="8972" max="8972" width="12.140625" style="57" customWidth="1"/>
    <col min="8973" max="8973" width="43.85546875" style="57" customWidth="1"/>
    <col min="8974" max="8974" width="14.85546875" style="57" bestFit="1" customWidth="1"/>
    <col min="8975" max="8975" width="7.85546875" style="57" customWidth="1"/>
    <col min="8976" max="9216" width="9.140625" style="57"/>
    <col min="9217" max="9217" width="6.42578125" style="57" customWidth="1"/>
    <col min="9218" max="9218" width="66.7109375" style="57" customWidth="1"/>
    <col min="9219" max="9219" width="21.85546875" style="57" customWidth="1"/>
    <col min="9220" max="9223" width="18.42578125" style="57" customWidth="1"/>
    <col min="9224" max="9225" width="7.85546875" style="57" customWidth="1"/>
    <col min="9226" max="9226" width="15" style="57" customWidth="1"/>
    <col min="9227" max="9227" width="11" style="57" customWidth="1"/>
    <col min="9228" max="9228" width="12.140625" style="57" customWidth="1"/>
    <col min="9229" max="9229" width="43.85546875" style="57" customWidth="1"/>
    <col min="9230" max="9230" width="14.85546875" style="57" bestFit="1" customWidth="1"/>
    <col min="9231" max="9231" width="7.85546875" style="57" customWidth="1"/>
    <col min="9232" max="9472" width="9.140625" style="57"/>
    <col min="9473" max="9473" width="6.42578125" style="57" customWidth="1"/>
    <col min="9474" max="9474" width="66.7109375" style="57" customWidth="1"/>
    <col min="9475" max="9475" width="21.85546875" style="57" customWidth="1"/>
    <col min="9476" max="9479" width="18.42578125" style="57" customWidth="1"/>
    <col min="9480" max="9481" width="7.85546875" style="57" customWidth="1"/>
    <col min="9482" max="9482" width="15" style="57" customWidth="1"/>
    <col min="9483" max="9483" width="11" style="57" customWidth="1"/>
    <col min="9484" max="9484" width="12.140625" style="57" customWidth="1"/>
    <col min="9485" max="9485" width="43.85546875" style="57" customWidth="1"/>
    <col min="9486" max="9486" width="14.85546875" style="57" bestFit="1" customWidth="1"/>
    <col min="9487" max="9487" width="7.85546875" style="57" customWidth="1"/>
    <col min="9488" max="9728" width="9.140625" style="57"/>
    <col min="9729" max="9729" width="6.42578125" style="57" customWidth="1"/>
    <col min="9730" max="9730" width="66.7109375" style="57" customWidth="1"/>
    <col min="9731" max="9731" width="21.85546875" style="57" customWidth="1"/>
    <col min="9732" max="9735" width="18.42578125" style="57" customWidth="1"/>
    <col min="9736" max="9737" width="7.85546875" style="57" customWidth="1"/>
    <col min="9738" max="9738" width="15" style="57" customWidth="1"/>
    <col min="9739" max="9739" width="11" style="57" customWidth="1"/>
    <col min="9740" max="9740" width="12.140625" style="57" customWidth="1"/>
    <col min="9741" max="9741" width="43.85546875" style="57" customWidth="1"/>
    <col min="9742" max="9742" width="14.85546875" style="57" bestFit="1" customWidth="1"/>
    <col min="9743" max="9743" width="7.85546875" style="57" customWidth="1"/>
    <col min="9744" max="9984" width="9.140625" style="57"/>
    <col min="9985" max="9985" width="6.42578125" style="57" customWidth="1"/>
    <col min="9986" max="9986" width="66.7109375" style="57" customWidth="1"/>
    <col min="9987" max="9987" width="21.85546875" style="57" customWidth="1"/>
    <col min="9988" max="9991" width="18.42578125" style="57" customWidth="1"/>
    <col min="9992" max="9993" width="7.85546875" style="57" customWidth="1"/>
    <col min="9994" max="9994" width="15" style="57" customWidth="1"/>
    <col min="9995" max="9995" width="11" style="57" customWidth="1"/>
    <col min="9996" max="9996" width="12.140625" style="57" customWidth="1"/>
    <col min="9997" max="9997" width="43.85546875" style="57" customWidth="1"/>
    <col min="9998" max="9998" width="14.85546875" style="57" bestFit="1" customWidth="1"/>
    <col min="9999" max="9999" width="7.85546875" style="57" customWidth="1"/>
    <col min="10000" max="10240" width="9.140625" style="57"/>
    <col min="10241" max="10241" width="6.42578125" style="57" customWidth="1"/>
    <col min="10242" max="10242" width="66.7109375" style="57" customWidth="1"/>
    <col min="10243" max="10243" width="21.85546875" style="57" customWidth="1"/>
    <col min="10244" max="10247" width="18.42578125" style="57" customWidth="1"/>
    <col min="10248" max="10249" width="7.85546875" style="57" customWidth="1"/>
    <col min="10250" max="10250" width="15" style="57" customWidth="1"/>
    <col min="10251" max="10251" width="11" style="57" customWidth="1"/>
    <col min="10252" max="10252" width="12.140625" style="57" customWidth="1"/>
    <col min="10253" max="10253" width="43.85546875" style="57" customWidth="1"/>
    <col min="10254" max="10254" width="14.85546875" style="57" bestFit="1" customWidth="1"/>
    <col min="10255" max="10255" width="7.85546875" style="57" customWidth="1"/>
    <col min="10256" max="10496" width="9.140625" style="57"/>
    <col min="10497" max="10497" width="6.42578125" style="57" customWidth="1"/>
    <col min="10498" max="10498" width="66.7109375" style="57" customWidth="1"/>
    <col min="10499" max="10499" width="21.85546875" style="57" customWidth="1"/>
    <col min="10500" max="10503" width="18.42578125" style="57" customWidth="1"/>
    <col min="10504" max="10505" width="7.85546875" style="57" customWidth="1"/>
    <col min="10506" max="10506" width="15" style="57" customWidth="1"/>
    <col min="10507" max="10507" width="11" style="57" customWidth="1"/>
    <col min="10508" max="10508" width="12.140625" style="57" customWidth="1"/>
    <col min="10509" max="10509" width="43.85546875" style="57" customWidth="1"/>
    <col min="10510" max="10510" width="14.85546875" style="57" bestFit="1" customWidth="1"/>
    <col min="10511" max="10511" width="7.85546875" style="57" customWidth="1"/>
    <col min="10512" max="10752" width="9.140625" style="57"/>
    <col min="10753" max="10753" width="6.42578125" style="57" customWidth="1"/>
    <col min="10754" max="10754" width="66.7109375" style="57" customWidth="1"/>
    <col min="10755" max="10755" width="21.85546875" style="57" customWidth="1"/>
    <col min="10756" max="10759" width="18.42578125" style="57" customWidth="1"/>
    <col min="10760" max="10761" width="7.85546875" style="57" customWidth="1"/>
    <col min="10762" max="10762" width="15" style="57" customWidth="1"/>
    <col min="10763" max="10763" width="11" style="57" customWidth="1"/>
    <col min="10764" max="10764" width="12.140625" style="57" customWidth="1"/>
    <col min="10765" max="10765" width="43.85546875" style="57" customWidth="1"/>
    <col min="10766" max="10766" width="14.85546875" style="57" bestFit="1" customWidth="1"/>
    <col min="10767" max="10767" width="7.85546875" style="57" customWidth="1"/>
    <col min="10768" max="11008" width="9.140625" style="57"/>
    <col min="11009" max="11009" width="6.42578125" style="57" customWidth="1"/>
    <col min="11010" max="11010" width="66.7109375" style="57" customWidth="1"/>
    <col min="11011" max="11011" width="21.85546875" style="57" customWidth="1"/>
    <col min="11012" max="11015" width="18.42578125" style="57" customWidth="1"/>
    <col min="11016" max="11017" width="7.85546875" style="57" customWidth="1"/>
    <col min="11018" max="11018" width="15" style="57" customWidth="1"/>
    <col min="11019" max="11019" width="11" style="57" customWidth="1"/>
    <col min="11020" max="11020" width="12.140625" style="57" customWidth="1"/>
    <col min="11021" max="11021" width="43.85546875" style="57" customWidth="1"/>
    <col min="11022" max="11022" width="14.85546875" style="57" bestFit="1" customWidth="1"/>
    <col min="11023" max="11023" width="7.85546875" style="57" customWidth="1"/>
    <col min="11024" max="11264" width="9.140625" style="57"/>
    <col min="11265" max="11265" width="6.42578125" style="57" customWidth="1"/>
    <col min="11266" max="11266" width="66.7109375" style="57" customWidth="1"/>
    <col min="11267" max="11267" width="21.85546875" style="57" customWidth="1"/>
    <col min="11268" max="11271" width="18.42578125" style="57" customWidth="1"/>
    <col min="11272" max="11273" width="7.85546875" style="57" customWidth="1"/>
    <col min="11274" max="11274" width="15" style="57" customWidth="1"/>
    <col min="11275" max="11275" width="11" style="57" customWidth="1"/>
    <col min="11276" max="11276" width="12.140625" style="57" customWidth="1"/>
    <col min="11277" max="11277" width="43.85546875" style="57" customWidth="1"/>
    <col min="11278" max="11278" width="14.85546875" style="57" bestFit="1" customWidth="1"/>
    <col min="11279" max="11279" width="7.85546875" style="57" customWidth="1"/>
    <col min="11280" max="11520" width="9.140625" style="57"/>
    <col min="11521" max="11521" width="6.42578125" style="57" customWidth="1"/>
    <col min="11522" max="11522" width="66.7109375" style="57" customWidth="1"/>
    <col min="11523" max="11523" width="21.85546875" style="57" customWidth="1"/>
    <col min="11524" max="11527" width="18.42578125" style="57" customWidth="1"/>
    <col min="11528" max="11529" width="7.85546875" style="57" customWidth="1"/>
    <col min="11530" max="11530" width="15" style="57" customWidth="1"/>
    <col min="11531" max="11531" width="11" style="57" customWidth="1"/>
    <col min="11532" max="11532" width="12.140625" style="57" customWidth="1"/>
    <col min="11533" max="11533" width="43.85546875" style="57" customWidth="1"/>
    <col min="11534" max="11534" width="14.85546875" style="57" bestFit="1" customWidth="1"/>
    <col min="11535" max="11535" width="7.85546875" style="57" customWidth="1"/>
    <col min="11536" max="11776" width="9.140625" style="57"/>
    <col min="11777" max="11777" width="6.42578125" style="57" customWidth="1"/>
    <col min="11778" max="11778" width="66.7109375" style="57" customWidth="1"/>
    <col min="11779" max="11779" width="21.85546875" style="57" customWidth="1"/>
    <col min="11780" max="11783" width="18.42578125" style="57" customWidth="1"/>
    <col min="11784" max="11785" width="7.85546875" style="57" customWidth="1"/>
    <col min="11786" max="11786" width="15" style="57" customWidth="1"/>
    <col min="11787" max="11787" width="11" style="57" customWidth="1"/>
    <col min="11788" max="11788" width="12.140625" style="57" customWidth="1"/>
    <col min="11789" max="11789" width="43.85546875" style="57" customWidth="1"/>
    <col min="11790" max="11790" width="14.85546875" style="57" bestFit="1" customWidth="1"/>
    <col min="11791" max="11791" width="7.85546875" style="57" customWidth="1"/>
    <col min="11792" max="12032" width="9.140625" style="57"/>
    <col min="12033" max="12033" width="6.42578125" style="57" customWidth="1"/>
    <col min="12034" max="12034" width="66.7109375" style="57" customWidth="1"/>
    <col min="12035" max="12035" width="21.85546875" style="57" customWidth="1"/>
    <col min="12036" max="12039" width="18.42578125" style="57" customWidth="1"/>
    <col min="12040" max="12041" width="7.85546875" style="57" customWidth="1"/>
    <col min="12042" max="12042" width="15" style="57" customWidth="1"/>
    <col min="12043" max="12043" width="11" style="57" customWidth="1"/>
    <col min="12044" max="12044" width="12.140625" style="57" customWidth="1"/>
    <col min="12045" max="12045" width="43.85546875" style="57" customWidth="1"/>
    <col min="12046" max="12046" width="14.85546875" style="57" bestFit="1" customWidth="1"/>
    <col min="12047" max="12047" width="7.85546875" style="57" customWidth="1"/>
    <col min="12048" max="12288" width="9.140625" style="57"/>
    <col min="12289" max="12289" width="6.42578125" style="57" customWidth="1"/>
    <col min="12290" max="12290" width="66.7109375" style="57" customWidth="1"/>
    <col min="12291" max="12291" width="21.85546875" style="57" customWidth="1"/>
    <col min="12292" max="12295" width="18.42578125" style="57" customWidth="1"/>
    <col min="12296" max="12297" width="7.85546875" style="57" customWidth="1"/>
    <col min="12298" max="12298" width="15" style="57" customWidth="1"/>
    <col min="12299" max="12299" width="11" style="57" customWidth="1"/>
    <col min="12300" max="12300" width="12.140625" style="57" customWidth="1"/>
    <col min="12301" max="12301" width="43.85546875" style="57" customWidth="1"/>
    <col min="12302" max="12302" width="14.85546875" style="57" bestFit="1" customWidth="1"/>
    <col min="12303" max="12303" width="7.85546875" style="57" customWidth="1"/>
    <col min="12304" max="12544" width="9.140625" style="57"/>
    <col min="12545" max="12545" width="6.42578125" style="57" customWidth="1"/>
    <col min="12546" max="12546" width="66.7109375" style="57" customWidth="1"/>
    <col min="12547" max="12547" width="21.85546875" style="57" customWidth="1"/>
    <col min="12548" max="12551" width="18.42578125" style="57" customWidth="1"/>
    <col min="12552" max="12553" width="7.85546875" style="57" customWidth="1"/>
    <col min="12554" max="12554" width="15" style="57" customWidth="1"/>
    <col min="12555" max="12555" width="11" style="57" customWidth="1"/>
    <col min="12556" max="12556" width="12.140625" style="57" customWidth="1"/>
    <col min="12557" max="12557" width="43.85546875" style="57" customWidth="1"/>
    <col min="12558" max="12558" width="14.85546875" style="57" bestFit="1" customWidth="1"/>
    <col min="12559" max="12559" width="7.85546875" style="57" customWidth="1"/>
    <col min="12560" max="12800" width="9.140625" style="57"/>
    <col min="12801" max="12801" width="6.42578125" style="57" customWidth="1"/>
    <col min="12802" max="12802" width="66.7109375" style="57" customWidth="1"/>
    <col min="12803" max="12803" width="21.85546875" style="57" customWidth="1"/>
    <col min="12804" max="12807" width="18.42578125" style="57" customWidth="1"/>
    <col min="12808" max="12809" width="7.85546875" style="57" customWidth="1"/>
    <col min="12810" max="12810" width="15" style="57" customWidth="1"/>
    <col min="12811" max="12811" width="11" style="57" customWidth="1"/>
    <col min="12812" max="12812" width="12.140625" style="57" customWidth="1"/>
    <col min="12813" max="12813" width="43.85546875" style="57" customWidth="1"/>
    <col min="12814" max="12814" width="14.85546875" style="57" bestFit="1" customWidth="1"/>
    <col min="12815" max="12815" width="7.85546875" style="57" customWidth="1"/>
    <col min="12816" max="13056" width="9.140625" style="57"/>
    <col min="13057" max="13057" width="6.42578125" style="57" customWidth="1"/>
    <col min="13058" max="13058" width="66.7109375" style="57" customWidth="1"/>
    <col min="13059" max="13059" width="21.85546875" style="57" customWidth="1"/>
    <col min="13060" max="13063" width="18.42578125" style="57" customWidth="1"/>
    <col min="13064" max="13065" width="7.85546875" style="57" customWidth="1"/>
    <col min="13066" max="13066" width="15" style="57" customWidth="1"/>
    <col min="13067" max="13067" width="11" style="57" customWidth="1"/>
    <col min="13068" max="13068" width="12.140625" style="57" customWidth="1"/>
    <col min="13069" max="13069" width="43.85546875" style="57" customWidth="1"/>
    <col min="13070" max="13070" width="14.85546875" style="57" bestFit="1" customWidth="1"/>
    <col min="13071" max="13071" width="7.85546875" style="57" customWidth="1"/>
    <col min="13072" max="13312" width="9.140625" style="57"/>
    <col min="13313" max="13313" width="6.42578125" style="57" customWidth="1"/>
    <col min="13314" max="13314" width="66.7109375" style="57" customWidth="1"/>
    <col min="13315" max="13315" width="21.85546875" style="57" customWidth="1"/>
    <col min="13316" max="13319" width="18.42578125" style="57" customWidth="1"/>
    <col min="13320" max="13321" width="7.85546875" style="57" customWidth="1"/>
    <col min="13322" max="13322" width="15" style="57" customWidth="1"/>
    <col min="13323" max="13323" width="11" style="57" customWidth="1"/>
    <col min="13324" max="13324" width="12.140625" style="57" customWidth="1"/>
    <col min="13325" max="13325" width="43.85546875" style="57" customWidth="1"/>
    <col min="13326" max="13326" width="14.85546875" style="57" bestFit="1" customWidth="1"/>
    <col min="13327" max="13327" width="7.85546875" style="57" customWidth="1"/>
    <col min="13328" max="13568" width="9.140625" style="57"/>
    <col min="13569" max="13569" width="6.42578125" style="57" customWidth="1"/>
    <col min="13570" max="13570" width="66.7109375" style="57" customWidth="1"/>
    <col min="13571" max="13571" width="21.85546875" style="57" customWidth="1"/>
    <col min="13572" max="13575" width="18.42578125" style="57" customWidth="1"/>
    <col min="13576" max="13577" width="7.85546875" style="57" customWidth="1"/>
    <col min="13578" max="13578" width="15" style="57" customWidth="1"/>
    <col min="13579" max="13579" width="11" style="57" customWidth="1"/>
    <col min="13580" max="13580" width="12.140625" style="57" customWidth="1"/>
    <col min="13581" max="13581" width="43.85546875" style="57" customWidth="1"/>
    <col min="13582" max="13582" width="14.85546875" style="57" bestFit="1" customWidth="1"/>
    <col min="13583" max="13583" width="7.85546875" style="57" customWidth="1"/>
    <col min="13584" max="13824" width="9.140625" style="57"/>
    <col min="13825" max="13825" width="6.42578125" style="57" customWidth="1"/>
    <col min="13826" max="13826" width="66.7109375" style="57" customWidth="1"/>
    <col min="13827" max="13827" width="21.85546875" style="57" customWidth="1"/>
    <col min="13828" max="13831" width="18.42578125" style="57" customWidth="1"/>
    <col min="13832" max="13833" width="7.85546875" style="57" customWidth="1"/>
    <col min="13834" max="13834" width="15" style="57" customWidth="1"/>
    <col min="13835" max="13835" width="11" style="57" customWidth="1"/>
    <col min="13836" max="13836" width="12.140625" style="57" customWidth="1"/>
    <col min="13837" max="13837" width="43.85546875" style="57" customWidth="1"/>
    <col min="13838" max="13838" width="14.85546875" style="57" bestFit="1" customWidth="1"/>
    <col min="13839" max="13839" width="7.85546875" style="57" customWidth="1"/>
    <col min="13840" max="14080" width="9.140625" style="57"/>
    <col min="14081" max="14081" width="6.42578125" style="57" customWidth="1"/>
    <col min="14082" max="14082" width="66.7109375" style="57" customWidth="1"/>
    <col min="14083" max="14083" width="21.85546875" style="57" customWidth="1"/>
    <col min="14084" max="14087" width="18.42578125" style="57" customWidth="1"/>
    <col min="14088" max="14089" width="7.85546875" style="57" customWidth="1"/>
    <col min="14090" max="14090" width="15" style="57" customWidth="1"/>
    <col min="14091" max="14091" width="11" style="57" customWidth="1"/>
    <col min="14092" max="14092" width="12.140625" style="57" customWidth="1"/>
    <col min="14093" max="14093" width="43.85546875" style="57" customWidth="1"/>
    <col min="14094" max="14094" width="14.85546875" style="57" bestFit="1" customWidth="1"/>
    <col min="14095" max="14095" width="7.85546875" style="57" customWidth="1"/>
    <col min="14096" max="14336" width="9.140625" style="57"/>
    <col min="14337" max="14337" width="6.42578125" style="57" customWidth="1"/>
    <col min="14338" max="14338" width="66.7109375" style="57" customWidth="1"/>
    <col min="14339" max="14339" width="21.85546875" style="57" customWidth="1"/>
    <col min="14340" max="14343" width="18.42578125" style="57" customWidth="1"/>
    <col min="14344" max="14345" width="7.85546875" style="57" customWidth="1"/>
    <col min="14346" max="14346" width="15" style="57" customWidth="1"/>
    <col min="14347" max="14347" width="11" style="57" customWidth="1"/>
    <col min="14348" max="14348" width="12.140625" style="57" customWidth="1"/>
    <col min="14349" max="14349" width="43.85546875" style="57" customWidth="1"/>
    <col min="14350" max="14350" width="14.85546875" style="57" bestFit="1" customWidth="1"/>
    <col min="14351" max="14351" width="7.85546875" style="57" customWidth="1"/>
    <col min="14352" max="14592" width="9.140625" style="57"/>
    <col min="14593" max="14593" width="6.42578125" style="57" customWidth="1"/>
    <col min="14594" max="14594" width="66.7109375" style="57" customWidth="1"/>
    <col min="14595" max="14595" width="21.85546875" style="57" customWidth="1"/>
    <col min="14596" max="14599" width="18.42578125" style="57" customWidth="1"/>
    <col min="14600" max="14601" width="7.85546875" style="57" customWidth="1"/>
    <col min="14602" max="14602" width="15" style="57" customWidth="1"/>
    <col min="14603" max="14603" width="11" style="57" customWidth="1"/>
    <col min="14604" max="14604" width="12.140625" style="57" customWidth="1"/>
    <col min="14605" max="14605" width="43.85546875" style="57" customWidth="1"/>
    <col min="14606" max="14606" width="14.85546875" style="57" bestFit="1" customWidth="1"/>
    <col min="14607" max="14607" width="7.85546875" style="57" customWidth="1"/>
    <col min="14608" max="14848" width="9.140625" style="57"/>
    <col min="14849" max="14849" width="6.42578125" style="57" customWidth="1"/>
    <col min="14850" max="14850" width="66.7109375" style="57" customWidth="1"/>
    <col min="14851" max="14851" width="21.85546875" style="57" customWidth="1"/>
    <col min="14852" max="14855" width="18.42578125" style="57" customWidth="1"/>
    <col min="14856" max="14857" width="7.85546875" style="57" customWidth="1"/>
    <col min="14858" max="14858" width="15" style="57" customWidth="1"/>
    <col min="14859" max="14859" width="11" style="57" customWidth="1"/>
    <col min="14860" max="14860" width="12.140625" style="57" customWidth="1"/>
    <col min="14861" max="14861" width="43.85546875" style="57" customWidth="1"/>
    <col min="14862" max="14862" width="14.85546875" style="57" bestFit="1" customWidth="1"/>
    <col min="14863" max="14863" width="7.85546875" style="57" customWidth="1"/>
    <col min="14864" max="15104" width="9.140625" style="57"/>
    <col min="15105" max="15105" width="6.42578125" style="57" customWidth="1"/>
    <col min="15106" max="15106" width="66.7109375" style="57" customWidth="1"/>
    <col min="15107" max="15107" width="21.85546875" style="57" customWidth="1"/>
    <col min="15108" max="15111" width="18.42578125" style="57" customWidth="1"/>
    <col min="15112" max="15113" width="7.85546875" style="57" customWidth="1"/>
    <col min="15114" max="15114" width="15" style="57" customWidth="1"/>
    <col min="15115" max="15115" width="11" style="57" customWidth="1"/>
    <col min="15116" max="15116" width="12.140625" style="57" customWidth="1"/>
    <col min="15117" max="15117" width="43.85546875" style="57" customWidth="1"/>
    <col min="15118" max="15118" width="14.85546875" style="57" bestFit="1" customWidth="1"/>
    <col min="15119" max="15119" width="7.85546875" style="57" customWidth="1"/>
    <col min="15120" max="15360" width="9.140625" style="57"/>
    <col min="15361" max="15361" width="6.42578125" style="57" customWidth="1"/>
    <col min="15362" max="15362" width="66.7109375" style="57" customWidth="1"/>
    <col min="15363" max="15363" width="21.85546875" style="57" customWidth="1"/>
    <col min="15364" max="15367" width="18.42578125" style="57" customWidth="1"/>
    <col min="15368" max="15369" width="7.85546875" style="57" customWidth="1"/>
    <col min="15370" max="15370" width="15" style="57" customWidth="1"/>
    <col min="15371" max="15371" width="11" style="57" customWidth="1"/>
    <col min="15372" max="15372" width="12.140625" style="57" customWidth="1"/>
    <col min="15373" max="15373" width="43.85546875" style="57" customWidth="1"/>
    <col min="15374" max="15374" width="14.85546875" style="57" bestFit="1" customWidth="1"/>
    <col min="15375" max="15375" width="7.85546875" style="57" customWidth="1"/>
    <col min="15376" max="15616" width="9.140625" style="57"/>
    <col min="15617" max="15617" width="6.42578125" style="57" customWidth="1"/>
    <col min="15618" max="15618" width="66.7109375" style="57" customWidth="1"/>
    <col min="15619" max="15619" width="21.85546875" style="57" customWidth="1"/>
    <col min="15620" max="15623" width="18.42578125" style="57" customWidth="1"/>
    <col min="15624" max="15625" width="7.85546875" style="57" customWidth="1"/>
    <col min="15626" max="15626" width="15" style="57" customWidth="1"/>
    <col min="15627" max="15627" width="11" style="57" customWidth="1"/>
    <col min="15628" max="15628" width="12.140625" style="57" customWidth="1"/>
    <col min="15629" max="15629" width="43.85546875" style="57" customWidth="1"/>
    <col min="15630" max="15630" width="14.85546875" style="57" bestFit="1" customWidth="1"/>
    <col min="15631" max="15631" width="7.85546875" style="57" customWidth="1"/>
    <col min="15632" max="15872" width="9.140625" style="57"/>
    <col min="15873" max="15873" width="6.42578125" style="57" customWidth="1"/>
    <col min="15874" max="15874" width="66.7109375" style="57" customWidth="1"/>
    <col min="15875" max="15875" width="21.85546875" style="57" customWidth="1"/>
    <col min="15876" max="15879" width="18.42578125" style="57" customWidth="1"/>
    <col min="15880" max="15881" width="7.85546875" style="57" customWidth="1"/>
    <col min="15882" max="15882" width="15" style="57" customWidth="1"/>
    <col min="15883" max="15883" width="11" style="57" customWidth="1"/>
    <col min="15884" max="15884" width="12.140625" style="57" customWidth="1"/>
    <col min="15885" max="15885" width="43.85546875" style="57" customWidth="1"/>
    <col min="15886" max="15886" width="14.85546875" style="57" bestFit="1" customWidth="1"/>
    <col min="15887" max="15887" width="7.85546875" style="57" customWidth="1"/>
    <col min="15888" max="16128" width="9.140625" style="57"/>
    <col min="16129" max="16129" width="6.42578125" style="57" customWidth="1"/>
    <col min="16130" max="16130" width="66.7109375" style="57" customWidth="1"/>
    <col min="16131" max="16131" width="21.85546875" style="57" customWidth="1"/>
    <col min="16132" max="16135" width="18.42578125" style="57" customWidth="1"/>
    <col min="16136" max="16137" width="7.85546875" style="57" customWidth="1"/>
    <col min="16138" max="16138" width="15" style="57" customWidth="1"/>
    <col min="16139" max="16139" width="11" style="57" customWidth="1"/>
    <col min="16140" max="16140" width="12.140625" style="57" customWidth="1"/>
    <col min="16141" max="16141" width="43.85546875" style="57" customWidth="1"/>
    <col min="16142" max="16142" width="14.85546875" style="57" bestFit="1" customWidth="1"/>
    <col min="16143" max="16143" width="7.85546875" style="57" customWidth="1"/>
    <col min="16144" max="16384" width="9.140625" style="57"/>
  </cols>
  <sheetData>
    <row r="1" spans="1:16" s="55" customFormat="1" ht="12.75" x14ac:dyDescent="0.2">
      <c r="C1" s="125" t="s">
        <v>0</v>
      </c>
      <c r="D1" s="125"/>
      <c r="E1" s="125"/>
      <c r="F1" s="125"/>
      <c r="G1" s="125"/>
      <c r="H1" s="101"/>
      <c r="K1" s="80"/>
      <c r="L1" s="80"/>
      <c r="M1" s="136"/>
      <c r="N1" s="136"/>
      <c r="O1" s="136"/>
      <c r="P1" s="136"/>
    </row>
    <row r="2" spans="1:16" s="55" customFormat="1" ht="12.75" x14ac:dyDescent="0.2">
      <c r="C2" s="126" t="s">
        <v>1</v>
      </c>
      <c r="D2" s="126"/>
      <c r="E2" s="126"/>
      <c r="F2" s="126"/>
      <c r="G2" s="126"/>
      <c r="H2" s="102"/>
      <c r="J2" s="137"/>
      <c r="K2" s="137"/>
      <c r="L2" s="137"/>
      <c r="M2" s="137"/>
      <c r="N2" s="137"/>
      <c r="O2" s="137"/>
      <c r="P2" s="137"/>
    </row>
    <row r="3" spans="1:16" s="55" customFormat="1" ht="12.75" x14ac:dyDescent="0.2">
      <c r="C3" s="56" t="s">
        <v>2</v>
      </c>
      <c r="D3" s="56"/>
      <c r="E3" s="56"/>
      <c r="F3" s="56"/>
      <c r="G3" s="56"/>
      <c r="H3" s="103"/>
      <c r="J3" s="85"/>
      <c r="K3" s="138"/>
      <c r="L3" s="138"/>
      <c r="M3" s="138"/>
      <c r="N3" s="138"/>
      <c r="O3" s="138"/>
      <c r="P3" s="138"/>
    </row>
    <row r="4" spans="1:16" s="55" customFormat="1" ht="12.75" x14ac:dyDescent="0.2">
      <c r="C4" s="56"/>
      <c r="D4" s="56"/>
      <c r="E4" s="56"/>
      <c r="F4" s="56"/>
      <c r="G4" s="56"/>
      <c r="H4" s="103"/>
      <c r="J4" s="85"/>
      <c r="K4" s="103"/>
      <c r="L4" s="103"/>
      <c r="M4" s="103"/>
      <c r="N4" s="103"/>
      <c r="O4" s="103"/>
      <c r="P4" s="103"/>
    </row>
    <row r="5" spans="1:16" ht="15.75" x14ac:dyDescent="0.25">
      <c r="B5" s="127" t="s">
        <v>3</v>
      </c>
      <c r="C5" s="127"/>
      <c r="D5" s="127"/>
      <c r="E5" s="58"/>
      <c r="F5" s="59"/>
      <c r="G5" s="59"/>
      <c r="H5" s="87"/>
      <c r="O5" s="88"/>
    </row>
    <row r="6" spans="1:16" ht="15.75" x14ac:dyDescent="0.25">
      <c r="B6" s="128" t="s">
        <v>61</v>
      </c>
      <c r="C6" s="128"/>
      <c r="D6" s="128"/>
      <c r="E6" s="128"/>
      <c r="F6" s="128"/>
      <c r="G6" s="128"/>
      <c r="H6" s="89"/>
      <c r="I6" s="89"/>
      <c r="J6" s="89"/>
      <c r="K6" s="89"/>
      <c r="L6" s="89"/>
      <c r="M6" s="89"/>
      <c r="N6" s="89"/>
      <c r="O6" s="89"/>
    </row>
    <row r="7" spans="1:16" x14ac:dyDescent="0.25">
      <c r="A7" s="129" t="s">
        <v>73</v>
      </c>
      <c r="B7" s="129"/>
      <c r="C7" s="129"/>
      <c r="D7" s="129"/>
      <c r="E7" s="129"/>
      <c r="F7" s="129"/>
      <c r="G7" s="129"/>
      <c r="H7" s="90"/>
      <c r="I7" s="90"/>
      <c r="J7" s="90"/>
      <c r="K7" s="90"/>
      <c r="L7" s="90"/>
      <c r="M7" s="90"/>
      <c r="N7" s="90"/>
      <c r="O7" s="90"/>
    </row>
    <row r="8" spans="1:16" x14ac:dyDescent="0.25"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6" ht="27" customHeight="1" x14ac:dyDescent="0.25">
      <c r="A9" s="62"/>
      <c r="B9" s="130"/>
      <c r="C9" s="132" t="s">
        <v>4</v>
      </c>
      <c r="D9" s="133"/>
      <c r="E9" s="133"/>
      <c r="F9" s="133"/>
      <c r="G9" s="134"/>
    </row>
    <row r="10" spans="1:16" ht="27" customHeight="1" x14ac:dyDescent="0.25">
      <c r="A10" s="20"/>
      <c r="B10" s="131"/>
      <c r="C10" s="18" t="s">
        <v>5</v>
      </c>
      <c r="D10" s="18" t="s">
        <v>6</v>
      </c>
      <c r="E10" s="18" t="s">
        <v>7</v>
      </c>
      <c r="F10" s="18" t="s">
        <v>8</v>
      </c>
      <c r="G10" s="18" t="s">
        <v>9</v>
      </c>
    </row>
    <row r="11" spans="1:16" s="91" customFormat="1" ht="27" customHeight="1" x14ac:dyDescent="0.25">
      <c r="A11" s="15" t="s">
        <v>10</v>
      </c>
      <c r="B11" s="34" t="s">
        <v>11</v>
      </c>
      <c r="C11" s="13">
        <v>2141541.1999999983</v>
      </c>
      <c r="D11" s="14">
        <v>1678873.199999999</v>
      </c>
      <c r="E11" s="15">
        <v>0</v>
      </c>
      <c r="F11" s="14">
        <v>462667.99999999907</v>
      </c>
      <c r="G11" s="15">
        <v>0</v>
      </c>
    </row>
    <row r="12" spans="1:16" ht="27" customHeight="1" x14ac:dyDescent="0.25">
      <c r="A12" s="19"/>
      <c r="B12" s="63" t="s">
        <v>12</v>
      </c>
      <c r="C12" s="18"/>
      <c r="D12" s="19"/>
      <c r="E12" s="20"/>
      <c r="F12" s="19"/>
      <c r="G12" s="19"/>
    </row>
    <row r="13" spans="1:16" ht="27" customHeight="1" x14ac:dyDescent="0.25">
      <c r="A13" s="64" t="s">
        <v>13</v>
      </c>
      <c r="B13" s="65" t="s">
        <v>14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16" s="92" customFormat="1" ht="27" customHeight="1" x14ac:dyDescent="0.25">
      <c r="A14" s="66" t="s">
        <v>15</v>
      </c>
      <c r="B14" s="67"/>
      <c r="C14" s="25"/>
      <c r="D14" s="25"/>
      <c r="E14" s="25"/>
      <c r="F14" s="25"/>
      <c r="G14" s="25"/>
    </row>
    <row r="15" spans="1:16" s="92" customFormat="1" ht="27" customHeight="1" x14ac:dyDescent="0.25">
      <c r="A15" s="66" t="s">
        <v>16</v>
      </c>
      <c r="B15" s="67"/>
      <c r="C15" s="25"/>
      <c r="D15" s="25"/>
      <c r="E15" s="25"/>
      <c r="F15" s="25"/>
      <c r="G15" s="25"/>
    </row>
    <row r="16" spans="1:16" s="92" customFormat="1" ht="27" customHeight="1" x14ac:dyDescent="0.25">
      <c r="A16" s="64" t="s">
        <v>17</v>
      </c>
      <c r="B16" s="65" t="s">
        <v>69</v>
      </c>
      <c r="C16" s="18">
        <v>1678873.199999999</v>
      </c>
      <c r="D16" s="25">
        <v>1678873.199999999</v>
      </c>
      <c r="E16" s="25"/>
      <c r="F16" s="25"/>
      <c r="G16" s="25"/>
      <c r="J16" s="93"/>
    </row>
    <row r="17" spans="1:13" s="92" customFormat="1" ht="27" customHeight="1" x14ac:dyDescent="0.25">
      <c r="A17" s="64" t="s">
        <v>19</v>
      </c>
      <c r="B17" s="65" t="s">
        <v>20</v>
      </c>
      <c r="C17" s="18">
        <v>462667.99999999907</v>
      </c>
      <c r="D17" s="25"/>
      <c r="E17" s="25"/>
      <c r="F17" s="25">
        <v>462667.99999999907</v>
      </c>
      <c r="G17" s="25"/>
      <c r="J17" s="93"/>
    </row>
    <row r="18" spans="1:13" s="92" customFormat="1" ht="27" customHeight="1" x14ac:dyDescent="0.25">
      <c r="A18" s="64" t="s">
        <v>21</v>
      </c>
      <c r="B18" s="68" t="s">
        <v>22</v>
      </c>
      <c r="C18" s="25">
        <v>138269.99999999907</v>
      </c>
      <c r="D18" s="25"/>
      <c r="E18" s="25"/>
      <c r="F18" s="25">
        <v>138269.99999999907</v>
      </c>
      <c r="G18" s="25"/>
      <c r="J18" s="93"/>
    </row>
    <row r="19" spans="1:13" s="92" customFormat="1" ht="27" customHeight="1" x14ac:dyDescent="0.25">
      <c r="A19" s="64" t="s">
        <v>23</v>
      </c>
      <c r="B19" s="68" t="s">
        <v>24</v>
      </c>
      <c r="C19" s="25">
        <v>324398</v>
      </c>
      <c r="D19" s="25"/>
      <c r="E19" s="25"/>
      <c r="F19" s="25">
        <v>324398</v>
      </c>
      <c r="G19" s="25"/>
      <c r="J19" s="93"/>
    </row>
    <row r="20" spans="1:13" s="92" customFormat="1" ht="27" customHeight="1" x14ac:dyDescent="0.25">
      <c r="A20" s="64" t="s">
        <v>25</v>
      </c>
      <c r="B20" s="65" t="s">
        <v>26</v>
      </c>
      <c r="C20" s="18">
        <v>0</v>
      </c>
      <c r="D20" s="25">
        <v>0</v>
      </c>
      <c r="E20" s="25">
        <v>0</v>
      </c>
      <c r="F20" s="25">
        <v>0</v>
      </c>
      <c r="G20" s="25">
        <v>0</v>
      </c>
    </row>
    <row r="21" spans="1:13" s="92" customFormat="1" ht="27" customHeight="1" x14ac:dyDescent="0.25">
      <c r="A21" s="66" t="s">
        <v>27</v>
      </c>
      <c r="B21" s="67"/>
      <c r="C21" s="25"/>
      <c r="D21" s="27"/>
      <c r="E21" s="27"/>
      <c r="F21" s="27"/>
      <c r="G21" s="27"/>
    </row>
    <row r="22" spans="1:13" s="92" customFormat="1" ht="27" customHeight="1" x14ac:dyDescent="0.25">
      <c r="A22" s="66" t="s">
        <v>28</v>
      </c>
      <c r="B22" s="67"/>
      <c r="C22" s="25"/>
      <c r="D22" s="27"/>
      <c r="E22" s="27"/>
      <c r="F22" s="27"/>
      <c r="G22" s="27"/>
    </row>
    <row r="23" spans="1:13" s="91" customFormat="1" ht="27" customHeight="1" x14ac:dyDescent="0.25">
      <c r="A23" s="15" t="s">
        <v>29</v>
      </c>
      <c r="B23" s="34" t="s">
        <v>30</v>
      </c>
      <c r="C23" s="18">
        <v>0</v>
      </c>
      <c r="D23" s="18"/>
      <c r="E23" s="18"/>
      <c r="F23" s="18"/>
      <c r="G23" s="18"/>
    </row>
    <row r="24" spans="1:13" ht="27" customHeight="1" x14ac:dyDescent="0.25">
      <c r="A24" s="15" t="s">
        <v>31</v>
      </c>
      <c r="B24" s="34" t="s">
        <v>32</v>
      </c>
      <c r="C24" s="18">
        <v>0</v>
      </c>
      <c r="D24" s="25">
        <v>0</v>
      </c>
      <c r="E24" s="25">
        <v>0</v>
      </c>
      <c r="F24" s="25">
        <v>0</v>
      </c>
      <c r="G24" s="25">
        <v>0</v>
      </c>
    </row>
    <row r="25" spans="1:13" ht="27" customHeight="1" x14ac:dyDescent="0.25">
      <c r="A25" s="66" t="s">
        <v>33</v>
      </c>
      <c r="B25" s="67"/>
      <c r="C25" s="28"/>
      <c r="D25" s="27"/>
      <c r="E25" s="27"/>
      <c r="F25" s="27"/>
      <c r="G25" s="27"/>
    </row>
    <row r="26" spans="1:13" ht="27" customHeight="1" x14ac:dyDescent="0.25">
      <c r="A26" s="66" t="s">
        <v>34</v>
      </c>
      <c r="B26" s="67"/>
      <c r="C26" s="28"/>
      <c r="D26" s="27"/>
      <c r="E26" s="27"/>
      <c r="F26" s="27"/>
      <c r="G26" s="27"/>
    </row>
    <row r="27" spans="1:13" ht="27" customHeight="1" x14ac:dyDescent="0.25">
      <c r="A27" s="15" t="s">
        <v>35</v>
      </c>
      <c r="B27" s="34" t="s">
        <v>36</v>
      </c>
      <c r="C27" s="18">
        <v>1925569</v>
      </c>
      <c r="D27" s="18">
        <v>0</v>
      </c>
      <c r="E27" s="18">
        <v>0</v>
      </c>
      <c r="F27" s="18">
        <v>0</v>
      </c>
      <c r="G27" s="18">
        <v>1925569</v>
      </c>
    </row>
    <row r="28" spans="1:13" ht="27" customHeight="1" x14ac:dyDescent="0.25">
      <c r="A28" s="66" t="s">
        <v>37</v>
      </c>
      <c r="B28" s="69" t="s">
        <v>38</v>
      </c>
      <c r="C28" s="30">
        <v>133532</v>
      </c>
      <c r="D28" s="27"/>
      <c r="E28" s="27"/>
      <c r="F28" s="27"/>
      <c r="G28" s="30">
        <v>133532</v>
      </c>
      <c r="J28" s="94"/>
      <c r="L28" s="92"/>
      <c r="M28" s="92"/>
    </row>
    <row r="29" spans="1:13" ht="27" customHeight="1" x14ac:dyDescent="0.25">
      <c r="A29" s="66" t="s">
        <v>39</v>
      </c>
      <c r="B29" s="69" t="s">
        <v>40</v>
      </c>
      <c r="C29" s="30">
        <v>1792037</v>
      </c>
      <c r="D29" s="27"/>
      <c r="E29" s="27"/>
      <c r="F29" s="27"/>
      <c r="G29" s="30">
        <v>1792037</v>
      </c>
      <c r="J29" s="94"/>
      <c r="L29" s="92"/>
      <c r="M29" s="92"/>
    </row>
    <row r="30" spans="1:13" s="91" customFormat="1" ht="27" customHeight="1" x14ac:dyDescent="0.25">
      <c r="A30" s="15" t="s">
        <v>41</v>
      </c>
      <c r="B30" s="34" t="s">
        <v>42</v>
      </c>
      <c r="C30" s="18">
        <v>215972.19999999832</v>
      </c>
      <c r="D30" s="27"/>
      <c r="E30" s="27"/>
      <c r="F30" s="27"/>
      <c r="G30" s="14">
        <v>215972.19999999832</v>
      </c>
    </row>
    <row r="31" spans="1:13" s="91" customFormat="1" ht="27" customHeight="1" x14ac:dyDescent="0.25">
      <c r="A31" s="66" t="s">
        <v>43</v>
      </c>
      <c r="B31" s="67" t="s">
        <v>44</v>
      </c>
      <c r="C31" s="25">
        <v>215972.19999999832</v>
      </c>
      <c r="D31" s="27"/>
      <c r="E31" s="27"/>
      <c r="F31" s="27"/>
      <c r="G31" s="30">
        <v>215972.19999999832</v>
      </c>
    </row>
    <row r="32" spans="1:13" s="91" customFormat="1" ht="27" customHeight="1" x14ac:dyDescent="0.25">
      <c r="A32" s="66" t="s">
        <v>45</v>
      </c>
      <c r="B32" s="67" t="s">
        <v>46</v>
      </c>
      <c r="C32" s="31">
        <v>10.084895868452051</v>
      </c>
      <c r="D32" s="27"/>
      <c r="E32" s="27"/>
      <c r="F32" s="27"/>
      <c r="G32" s="31">
        <v>10.084895868452051</v>
      </c>
    </row>
    <row r="33" spans="1:254" s="91" customFormat="1" ht="27" customHeight="1" x14ac:dyDescent="0.25">
      <c r="A33" s="15" t="s">
        <v>47</v>
      </c>
      <c r="B33" s="34" t="s">
        <v>48</v>
      </c>
      <c r="C33" s="18"/>
      <c r="D33" s="27"/>
      <c r="E33" s="27"/>
      <c r="F33" s="27"/>
      <c r="G33" s="15"/>
    </row>
    <row r="34" spans="1:254" s="91" customFormat="1" ht="27" customHeight="1" x14ac:dyDescent="0.25">
      <c r="A34" s="66" t="s">
        <v>49</v>
      </c>
      <c r="B34" s="67" t="s">
        <v>44</v>
      </c>
      <c r="C34" s="25">
        <v>34800</v>
      </c>
      <c r="D34" s="27"/>
      <c r="E34" s="27"/>
      <c r="F34" s="27"/>
      <c r="G34" s="30">
        <v>34800</v>
      </c>
      <c r="N34" s="95"/>
    </row>
    <row r="35" spans="1:254" s="91" customFormat="1" ht="27" customHeight="1" x14ac:dyDescent="0.25">
      <c r="A35" s="66" t="s">
        <v>50</v>
      </c>
      <c r="B35" s="67" t="s">
        <v>46</v>
      </c>
      <c r="C35" s="31">
        <v>1.6249979220572561</v>
      </c>
      <c r="D35" s="27"/>
      <c r="E35" s="27"/>
      <c r="F35" s="27"/>
      <c r="G35" s="32">
        <v>1.6249979220572561</v>
      </c>
    </row>
    <row r="36" spans="1:254" s="91" customFormat="1" ht="27" customHeight="1" x14ac:dyDescent="0.25">
      <c r="A36" s="15" t="s">
        <v>51</v>
      </c>
      <c r="B36" s="34" t="s">
        <v>52</v>
      </c>
      <c r="C36" s="25"/>
      <c r="D36" s="27"/>
      <c r="E36" s="27"/>
      <c r="F36" s="27"/>
      <c r="G36" s="30"/>
    </row>
    <row r="37" spans="1:254" s="91" customFormat="1" ht="27" customHeight="1" x14ac:dyDescent="0.25">
      <c r="A37" s="66" t="s">
        <v>53</v>
      </c>
      <c r="B37" s="67" t="s">
        <v>44</v>
      </c>
      <c r="C37" s="25">
        <v>181172.19999999832</v>
      </c>
      <c r="D37" s="25"/>
      <c r="E37" s="25"/>
      <c r="F37" s="25"/>
      <c r="G37" s="25">
        <v>181172.19999999832</v>
      </c>
      <c r="N37" s="95"/>
      <c r="O37" s="95"/>
      <c r="P37" s="95"/>
      <c r="Q37" s="95"/>
      <c r="R37" s="95"/>
      <c r="S37" s="95"/>
      <c r="T37" s="95"/>
      <c r="U37" s="95"/>
      <c r="V37" s="95"/>
    </row>
    <row r="38" spans="1:254" s="91" customFormat="1" ht="27" customHeight="1" x14ac:dyDescent="0.25">
      <c r="A38" s="66" t="s">
        <v>54</v>
      </c>
      <c r="B38" s="67" t="s">
        <v>46</v>
      </c>
      <c r="C38" s="33">
        <v>8.4598979463947952</v>
      </c>
      <c r="D38" s="34"/>
      <c r="E38" s="34"/>
      <c r="F38" s="34"/>
      <c r="G38" s="33">
        <v>8.4598979463947952</v>
      </c>
    </row>
    <row r="39" spans="1:254" ht="15" customHeight="1" x14ac:dyDescent="0.25">
      <c r="H39" s="91"/>
      <c r="I39" s="91"/>
      <c r="J39" s="91"/>
      <c r="K39" s="91"/>
      <c r="L39" s="91"/>
      <c r="M39" s="91"/>
    </row>
    <row r="40" spans="1:254" ht="15" customHeight="1" x14ac:dyDescent="0.25">
      <c r="I40" s="91"/>
      <c r="J40" s="91"/>
      <c r="K40" s="91"/>
      <c r="L40" s="91"/>
      <c r="M40" s="91"/>
    </row>
    <row r="41" spans="1:254" ht="124.5" x14ac:dyDescent="0.25">
      <c r="B41" s="100" t="s">
        <v>63</v>
      </c>
      <c r="C41" s="71"/>
      <c r="D41" s="123" t="s">
        <v>70</v>
      </c>
      <c r="E41" s="123"/>
      <c r="F41" s="123"/>
      <c r="G41" s="123"/>
      <c r="I41" s="91"/>
      <c r="J41" s="91"/>
      <c r="K41" s="91"/>
      <c r="L41" s="91"/>
      <c r="M41" s="91"/>
      <c r="N41" s="74"/>
      <c r="V41" s="74"/>
      <c r="AD41" s="74"/>
      <c r="AL41" s="74"/>
      <c r="AT41" s="74"/>
      <c r="BB41" s="74"/>
      <c r="BJ41" s="74"/>
      <c r="BR41" s="74"/>
      <c r="BZ41" s="74"/>
      <c r="CH41" s="74"/>
      <c r="CP41" s="74"/>
      <c r="CX41" s="74"/>
      <c r="DF41" s="74"/>
      <c r="DN41" s="74"/>
      <c r="DV41" s="74"/>
      <c r="ED41" s="74"/>
      <c r="EL41" s="74"/>
      <c r="ET41" s="74"/>
      <c r="FB41" s="74"/>
      <c r="FJ41" s="74"/>
      <c r="FR41" s="74"/>
      <c r="FZ41" s="74"/>
      <c r="GH41" s="74"/>
      <c r="GP41" s="74"/>
      <c r="GX41" s="74"/>
      <c r="HF41" s="74"/>
      <c r="HN41" s="74"/>
      <c r="HV41" s="74"/>
      <c r="ID41" s="74"/>
      <c r="IL41" s="74"/>
      <c r="IT41" s="74"/>
    </row>
    <row r="42" spans="1:254" x14ac:dyDescent="0.25">
      <c r="A42" s="124" t="s">
        <v>56</v>
      </c>
      <c r="B42" s="124"/>
      <c r="C42" s="124"/>
      <c r="D42" s="124"/>
      <c r="E42" s="124"/>
      <c r="F42" s="124"/>
      <c r="G42" s="124"/>
      <c r="M42" s="74"/>
      <c r="U42" s="74"/>
      <c r="AC42" s="74"/>
      <c r="AK42" s="74"/>
      <c r="AS42" s="74"/>
      <c r="BA42" s="74"/>
      <c r="BI42" s="74"/>
      <c r="BQ42" s="74"/>
      <c r="BY42" s="74"/>
      <c r="CG42" s="74"/>
      <c r="CO42" s="74"/>
      <c r="CW42" s="74"/>
      <c r="DE42" s="74"/>
      <c r="DM42" s="74"/>
      <c r="DU42" s="74"/>
      <c r="EC42" s="74"/>
      <c r="EK42" s="74"/>
      <c r="ES42" s="74"/>
      <c r="FA42" s="74"/>
      <c r="FI42" s="74"/>
      <c r="FQ42" s="74"/>
      <c r="FY42" s="74"/>
      <c r="GG42" s="74"/>
      <c r="GO42" s="74"/>
      <c r="GW42" s="74"/>
      <c r="HE42" s="74"/>
      <c r="HM42" s="74"/>
      <c r="HU42" s="74"/>
      <c r="IC42" s="74"/>
      <c r="IK42" s="74"/>
      <c r="IS42" s="74"/>
    </row>
    <row r="43" spans="1:254" x14ac:dyDescent="0.25">
      <c r="A43" s="73"/>
      <c r="E43" s="74"/>
      <c r="M43" s="74"/>
      <c r="U43" s="74"/>
      <c r="AC43" s="74"/>
      <c r="AK43" s="74"/>
      <c r="AS43" s="74"/>
      <c r="BA43" s="74"/>
      <c r="BI43" s="74"/>
      <c r="BQ43" s="74"/>
      <c r="BY43" s="74"/>
      <c r="CG43" s="74"/>
      <c r="CO43" s="74"/>
      <c r="CW43" s="74"/>
      <c r="DE43" s="74"/>
      <c r="DM43" s="74"/>
      <c r="DU43" s="74"/>
      <c r="EC43" s="74"/>
      <c r="EK43" s="74"/>
      <c r="ES43" s="74"/>
      <c r="FA43" s="74"/>
      <c r="FI43" s="74"/>
      <c r="FQ43" s="74"/>
      <c r="FY43" s="74"/>
      <c r="GG43" s="74"/>
      <c r="GO43" s="74"/>
      <c r="GW43" s="74"/>
      <c r="HE43" s="74"/>
      <c r="HM43" s="74"/>
      <c r="HU43" s="74"/>
      <c r="IC43" s="74"/>
      <c r="IK43" s="74"/>
      <c r="IS43" s="74"/>
    </row>
    <row r="44" spans="1:254" x14ac:dyDescent="0.25">
      <c r="A44" s="73"/>
    </row>
    <row r="45" spans="1:254" x14ac:dyDescent="0.25">
      <c r="A45" s="73"/>
    </row>
    <row r="46" spans="1:254" x14ac:dyDescent="0.25">
      <c r="A46" s="73"/>
    </row>
  </sheetData>
  <mergeCells count="12">
    <mergeCell ref="B5:D5"/>
    <mergeCell ref="C1:G1"/>
    <mergeCell ref="M1:P1"/>
    <mergeCell ref="C2:G2"/>
    <mergeCell ref="J2:P2"/>
    <mergeCell ref="K3:P3"/>
    <mergeCell ref="A42:G42"/>
    <mergeCell ref="B6:G6"/>
    <mergeCell ref="A7:G7"/>
    <mergeCell ref="B9:B10"/>
    <mergeCell ref="C9:G9"/>
    <mergeCell ref="D41:G4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tabSelected="1" zoomScale="85" zoomScaleNormal="85" workbookViewId="0">
      <selection activeCell="D18" sqref="D18"/>
    </sheetView>
  </sheetViews>
  <sheetFormatPr defaultRowHeight="15" x14ac:dyDescent="0.25"/>
  <cols>
    <col min="1" max="1" width="6.42578125" style="57" customWidth="1"/>
    <col min="2" max="2" width="66.7109375" style="57" customWidth="1"/>
    <col min="3" max="3" width="21.85546875" style="57" customWidth="1"/>
    <col min="4" max="7" width="18.42578125" style="57" customWidth="1"/>
    <col min="8" max="9" width="7.85546875" style="57" customWidth="1"/>
    <col min="10" max="10" width="15" style="57" customWidth="1"/>
    <col min="11" max="11" width="11" style="57" customWidth="1"/>
    <col min="12" max="12" width="12.140625" style="57" customWidth="1"/>
    <col min="13" max="13" width="43.85546875" style="57" customWidth="1"/>
    <col min="14" max="14" width="14.85546875" style="57" bestFit="1" customWidth="1"/>
    <col min="15" max="15" width="7.85546875" style="57" customWidth="1"/>
    <col min="16" max="256" width="9.140625" style="57"/>
    <col min="257" max="257" width="6.42578125" style="57" customWidth="1"/>
    <col min="258" max="258" width="66.7109375" style="57" customWidth="1"/>
    <col min="259" max="259" width="21.85546875" style="57" customWidth="1"/>
    <col min="260" max="263" width="18.42578125" style="57" customWidth="1"/>
    <col min="264" max="265" width="7.85546875" style="57" customWidth="1"/>
    <col min="266" max="266" width="15" style="57" customWidth="1"/>
    <col min="267" max="267" width="11" style="57" customWidth="1"/>
    <col min="268" max="268" width="12.140625" style="57" customWidth="1"/>
    <col min="269" max="269" width="43.85546875" style="57" customWidth="1"/>
    <col min="270" max="270" width="14.85546875" style="57" bestFit="1" customWidth="1"/>
    <col min="271" max="271" width="7.85546875" style="57" customWidth="1"/>
    <col min="272" max="512" width="9.140625" style="57"/>
    <col min="513" max="513" width="6.42578125" style="57" customWidth="1"/>
    <col min="514" max="514" width="66.7109375" style="57" customWidth="1"/>
    <col min="515" max="515" width="21.85546875" style="57" customWidth="1"/>
    <col min="516" max="519" width="18.42578125" style="57" customWidth="1"/>
    <col min="520" max="521" width="7.85546875" style="57" customWidth="1"/>
    <col min="522" max="522" width="15" style="57" customWidth="1"/>
    <col min="523" max="523" width="11" style="57" customWidth="1"/>
    <col min="524" max="524" width="12.140625" style="57" customWidth="1"/>
    <col min="525" max="525" width="43.85546875" style="57" customWidth="1"/>
    <col min="526" max="526" width="14.85546875" style="57" bestFit="1" customWidth="1"/>
    <col min="527" max="527" width="7.85546875" style="57" customWidth="1"/>
    <col min="528" max="768" width="9.140625" style="57"/>
    <col min="769" max="769" width="6.42578125" style="57" customWidth="1"/>
    <col min="770" max="770" width="66.7109375" style="57" customWidth="1"/>
    <col min="771" max="771" width="21.85546875" style="57" customWidth="1"/>
    <col min="772" max="775" width="18.42578125" style="57" customWidth="1"/>
    <col min="776" max="777" width="7.85546875" style="57" customWidth="1"/>
    <col min="778" max="778" width="15" style="57" customWidth="1"/>
    <col min="779" max="779" width="11" style="57" customWidth="1"/>
    <col min="780" max="780" width="12.140625" style="57" customWidth="1"/>
    <col min="781" max="781" width="43.85546875" style="57" customWidth="1"/>
    <col min="782" max="782" width="14.85546875" style="57" bestFit="1" customWidth="1"/>
    <col min="783" max="783" width="7.85546875" style="57" customWidth="1"/>
    <col min="784" max="1024" width="9.140625" style="57"/>
    <col min="1025" max="1025" width="6.42578125" style="57" customWidth="1"/>
    <col min="1026" max="1026" width="66.7109375" style="57" customWidth="1"/>
    <col min="1027" max="1027" width="21.85546875" style="57" customWidth="1"/>
    <col min="1028" max="1031" width="18.42578125" style="57" customWidth="1"/>
    <col min="1032" max="1033" width="7.85546875" style="57" customWidth="1"/>
    <col min="1034" max="1034" width="15" style="57" customWidth="1"/>
    <col min="1035" max="1035" width="11" style="57" customWidth="1"/>
    <col min="1036" max="1036" width="12.140625" style="57" customWidth="1"/>
    <col min="1037" max="1037" width="43.85546875" style="57" customWidth="1"/>
    <col min="1038" max="1038" width="14.85546875" style="57" bestFit="1" customWidth="1"/>
    <col min="1039" max="1039" width="7.85546875" style="57" customWidth="1"/>
    <col min="1040" max="1280" width="9.140625" style="57"/>
    <col min="1281" max="1281" width="6.42578125" style="57" customWidth="1"/>
    <col min="1282" max="1282" width="66.7109375" style="57" customWidth="1"/>
    <col min="1283" max="1283" width="21.85546875" style="57" customWidth="1"/>
    <col min="1284" max="1287" width="18.42578125" style="57" customWidth="1"/>
    <col min="1288" max="1289" width="7.85546875" style="57" customWidth="1"/>
    <col min="1290" max="1290" width="15" style="57" customWidth="1"/>
    <col min="1291" max="1291" width="11" style="57" customWidth="1"/>
    <col min="1292" max="1292" width="12.140625" style="57" customWidth="1"/>
    <col min="1293" max="1293" width="43.85546875" style="57" customWidth="1"/>
    <col min="1294" max="1294" width="14.85546875" style="57" bestFit="1" customWidth="1"/>
    <col min="1295" max="1295" width="7.85546875" style="57" customWidth="1"/>
    <col min="1296" max="1536" width="9.140625" style="57"/>
    <col min="1537" max="1537" width="6.42578125" style="57" customWidth="1"/>
    <col min="1538" max="1538" width="66.7109375" style="57" customWidth="1"/>
    <col min="1539" max="1539" width="21.85546875" style="57" customWidth="1"/>
    <col min="1540" max="1543" width="18.42578125" style="57" customWidth="1"/>
    <col min="1544" max="1545" width="7.85546875" style="57" customWidth="1"/>
    <col min="1546" max="1546" width="15" style="57" customWidth="1"/>
    <col min="1547" max="1547" width="11" style="57" customWidth="1"/>
    <col min="1548" max="1548" width="12.140625" style="57" customWidth="1"/>
    <col min="1549" max="1549" width="43.85546875" style="57" customWidth="1"/>
    <col min="1550" max="1550" width="14.85546875" style="57" bestFit="1" customWidth="1"/>
    <col min="1551" max="1551" width="7.85546875" style="57" customWidth="1"/>
    <col min="1552" max="1792" width="9.140625" style="57"/>
    <col min="1793" max="1793" width="6.42578125" style="57" customWidth="1"/>
    <col min="1794" max="1794" width="66.7109375" style="57" customWidth="1"/>
    <col min="1795" max="1795" width="21.85546875" style="57" customWidth="1"/>
    <col min="1796" max="1799" width="18.42578125" style="57" customWidth="1"/>
    <col min="1800" max="1801" width="7.85546875" style="57" customWidth="1"/>
    <col min="1802" max="1802" width="15" style="57" customWidth="1"/>
    <col min="1803" max="1803" width="11" style="57" customWidth="1"/>
    <col min="1804" max="1804" width="12.140625" style="57" customWidth="1"/>
    <col min="1805" max="1805" width="43.85546875" style="57" customWidth="1"/>
    <col min="1806" max="1806" width="14.85546875" style="57" bestFit="1" customWidth="1"/>
    <col min="1807" max="1807" width="7.85546875" style="57" customWidth="1"/>
    <col min="1808" max="2048" width="9.140625" style="57"/>
    <col min="2049" max="2049" width="6.42578125" style="57" customWidth="1"/>
    <col min="2050" max="2050" width="66.7109375" style="57" customWidth="1"/>
    <col min="2051" max="2051" width="21.85546875" style="57" customWidth="1"/>
    <col min="2052" max="2055" width="18.42578125" style="57" customWidth="1"/>
    <col min="2056" max="2057" width="7.85546875" style="57" customWidth="1"/>
    <col min="2058" max="2058" width="15" style="57" customWidth="1"/>
    <col min="2059" max="2059" width="11" style="57" customWidth="1"/>
    <col min="2060" max="2060" width="12.140625" style="57" customWidth="1"/>
    <col min="2061" max="2061" width="43.85546875" style="57" customWidth="1"/>
    <col min="2062" max="2062" width="14.85546875" style="57" bestFit="1" customWidth="1"/>
    <col min="2063" max="2063" width="7.85546875" style="57" customWidth="1"/>
    <col min="2064" max="2304" width="9.140625" style="57"/>
    <col min="2305" max="2305" width="6.42578125" style="57" customWidth="1"/>
    <col min="2306" max="2306" width="66.7109375" style="57" customWidth="1"/>
    <col min="2307" max="2307" width="21.85546875" style="57" customWidth="1"/>
    <col min="2308" max="2311" width="18.42578125" style="57" customWidth="1"/>
    <col min="2312" max="2313" width="7.85546875" style="57" customWidth="1"/>
    <col min="2314" max="2314" width="15" style="57" customWidth="1"/>
    <col min="2315" max="2315" width="11" style="57" customWidth="1"/>
    <col min="2316" max="2316" width="12.140625" style="57" customWidth="1"/>
    <col min="2317" max="2317" width="43.85546875" style="57" customWidth="1"/>
    <col min="2318" max="2318" width="14.85546875" style="57" bestFit="1" customWidth="1"/>
    <col min="2319" max="2319" width="7.85546875" style="57" customWidth="1"/>
    <col min="2320" max="2560" width="9.140625" style="57"/>
    <col min="2561" max="2561" width="6.42578125" style="57" customWidth="1"/>
    <col min="2562" max="2562" width="66.7109375" style="57" customWidth="1"/>
    <col min="2563" max="2563" width="21.85546875" style="57" customWidth="1"/>
    <col min="2564" max="2567" width="18.42578125" style="57" customWidth="1"/>
    <col min="2568" max="2569" width="7.85546875" style="57" customWidth="1"/>
    <col min="2570" max="2570" width="15" style="57" customWidth="1"/>
    <col min="2571" max="2571" width="11" style="57" customWidth="1"/>
    <col min="2572" max="2572" width="12.140625" style="57" customWidth="1"/>
    <col min="2573" max="2573" width="43.85546875" style="57" customWidth="1"/>
    <col min="2574" max="2574" width="14.85546875" style="57" bestFit="1" customWidth="1"/>
    <col min="2575" max="2575" width="7.85546875" style="57" customWidth="1"/>
    <col min="2576" max="2816" width="9.140625" style="57"/>
    <col min="2817" max="2817" width="6.42578125" style="57" customWidth="1"/>
    <col min="2818" max="2818" width="66.7109375" style="57" customWidth="1"/>
    <col min="2819" max="2819" width="21.85546875" style="57" customWidth="1"/>
    <col min="2820" max="2823" width="18.42578125" style="57" customWidth="1"/>
    <col min="2824" max="2825" width="7.85546875" style="57" customWidth="1"/>
    <col min="2826" max="2826" width="15" style="57" customWidth="1"/>
    <col min="2827" max="2827" width="11" style="57" customWidth="1"/>
    <col min="2828" max="2828" width="12.140625" style="57" customWidth="1"/>
    <col min="2829" max="2829" width="43.85546875" style="57" customWidth="1"/>
    <col min="2830" max="2830" width="14.85546875" style="57" bestFit="1" customWidth="1"/>
    <col min="2831" max="2831" width="7.85546875" style="57" customWidth="1"/>
    <col min="2832" max="3072" width="9.140625" style="57"/>
    <col min="3073" max="3073" width="6.42578125" style="57" customWidth="1"/>
    <col min="3074" max="3074" width="66.7109375" style="57" customWidth="1"/>
    <col min="3075" max="3075" width="21.85546875" style="57" customWidth="1"/>
    <col min="3076" max="3079" width="18.42578125" style="57" customWidth="1"/>
    <col min="3080" max="3081" width="7.85546875" style="57" customWidth="1"/>
    <col min="3082" max="3082" width="15" style="57" customWidth="1"/>
    <col min="3083" max="3083" width="11" style="57" customWidth="1"/>
    <col min="3084" max="3084" width="12.140625" style="57" customWidth="1"/>
    <col min="3085" max="3085" width="43.85546875" style="57" customWidth="1"/>
    <col min="3086" max="3086" width="14.85546875" style="57" bestFit="1" customWidth="1"/>
    <col min="3087" max="3087" width="7.85546875" style="57" customWidth="1"/>
    <col min="3088" max="3328" width="9.140625" style="57"/>
    <col min="3329" max="3329" width="6.42578125" style="57" customWidth="1"/>
    <col min="3330" max="3330" width="66.7109375" style="57" customWidth="1"/>
    <col min="3331" max="3331" width="21.85546875" style="57" customWidth="1"/>
    <col min="3332" max="3335" width="18.42578125" style="57" customWidth="1"/>
    <col min="3336" max="3337" width="7.85546875" style="57" customWidth="1"/>
    <col min="3338" max="3338" width="15" style="57" customWidth="1"/>
    <col min="3339" max="3339" width="11" style="57" customWidth="1"/>
    <col min="3340" max="3340" width="12.140625" style="57" customWidth="1"/>
    <col min="3341" max="3341" width="43.85546875" style="57" customWidth="1"/>
    <col min="3342" max="3342" width="14.85546875" style="57" bestFit="1" customWidth="1"/>
    <col min="3343" max="3343" width="7.85546875" style="57" customWidth="1"/>
    <col min="3344" max="3584" width="9.140625" style="57"/>
    <col min="3585" max="3585" width="6.42578125" style="57" customWidth="1"/>
    <col min="3586" max="3586" width="66.7109375" style="57" customWidth="1"/>
    <col min="3587" max="3587" width="21.85546875" style="57" customWidth="1"/>
    <col min="3588" max="3591" width="18.42578125" style="57" customWidth="1"/>
    <col min="3592" max="3593" width="7.85546875" style="57" customWidth="1"/>
    <col min="3594" max="3594" width="15" style="57" customWidth="1"/>
    <col min="3595" max="3595" width="11" style="57" customWidth="1"/>
    <col min="3596" max="3596" width="12.140625" style="57" customWidth="1"/>
    <col min="3597" max="3597" width="43.85546875" style="57" customWidth="1"/>
    <col min="3598" max="3598" width="14.85546875" style="57" bestFit="1" customWidth="1"/>
    <col min="3599" max="3599" width="7.85546875" style="57" customWidth="1"/>
    <col min="3600" max="3840" width="9.140625" style="57"/>
    <col min="3841" max="3841" width="6.42578125" style="57" customWidth="1"/>
    <col min="3842" max="3842" width="66.7109375" style="57" customWidth="1"/>
    <col min="3843" max="3843" width="21.85546875" style="57" customWidth="1"/>
    <col min="3844" max="3847" width="18.42578125" style="57" customWidth="1"/>
    <col min="3848" max="3849" width="7.85546875" style="57" customWidth="1"/>
    <col min="3850" max="3850" width="15" style="57" customWidth="1"/>
    <col min="3851" max="3851" width="11" style="57" customWidth="1"/>
    <col min="3852" max="3852" width="12.140625" style="57" customWidth="1"/>
    <col min="3853" max="3853" width="43.85546875" style="57" customWidth="1"/>
    <col min="3854" max="3854" width="14.85546875" style="57" bestFit="1" customWidth="1"/>
    <col min="3855" max="3855" width="7.85546875" style="57" customWidth="1"/>
    <col min="3856" max="4096" width="9.140625" style="57"/>
    <col min="4097" max="4097" width="6.42578125" style="57" customWidth="1"/>
    <col min="4098" max="4098" width="66.7109375" style="57" customWidth="1"/>
    <col min="4099" max="4099" width="21.85546875" style="57" customWidth="1"/>
    <col min="4100" max="4103" width="18.42578125" style="57" customWidth="1"/>
    <col min="4104" max="4105" width="7.85546875" style="57" customWidth="1"/>
    <col min="4106" max="4106" width="15" style="57" customWidth="1"/>
    <col min="4107" max="4107" width="11" style="57" customWidth="1"/>
    <col min="4108" max="4108" width="12.140625" style="57" customWidth="1"/>
    <col min="4109" max="4109" width="43.85546875" style="57" customWidth="1"/>
    <col min="4110" max="4110" width="14.85546875" style="57" bestFit="1" customWidth="1"/>
    <col min="4111" max="4111" width="7.85546875" style="57" customWidth="1"/>
    <col min="4112" max="4352" width="9.140625" style="57"/>
    <col min="4353" max="4353" width="6.42578125" style="57" customWidth="1"/>
    <col min="4354" max="4354" width="66.7109375" style="57" customWidth="1"/>
    <col min="4355" max="4355" width="21.85546875" style="57" customWidth="1"/>
    <col min="4356" max="4359" width="18.42578125" style="57" customWidth="1"/>
    <col min="4360" max="4361" width="7.85546875" style="57" customWidth="1"/>
    <col min="4362" max="4362" width="15" style="57" customWidth="1"/>
    <col min="4363" max="4363" width="11" style="57" customWidth="1"/>
    <col min="4364" max="4364" width="12.140625" style="57" customWidth="1"/>
    <col min="4365" max="4365" width="43.85546875" style="57" customWidth="1"/>
    <col min="4366" max="4366" width="14.85546875" style="57" bestFit="1" customWidth="1"/>
    <col min="4367" max="4367" width="7.85546875" style="57" customWidth="1"/>
    <col min="4368" max="4608" width="9.140625" style="57"/>
    <col min="4609" max="4609" width="6.42578125" style="57" customWidth="1"/>
    <col min="4610" max="4610" width="66.7109375" style="57" customWidth="1"/>
    <col min="4611" max="4611" width="21.85546875" style="57" customWidth="1"/>
    <col min="4612" max="4615" width="18.42578125" style="57" customWidth="1"/>
    <col min="4616" max="4617" width="7.85546875" style="57" customWidth="1"/>
    <col min="4618" max="4618" width="15" style="57" customWidth="1"/>
    <col min="4619" max="4619" width="11" style="57" customWidth="1"/>
    <col min="4620" max="4620" width="12.140625" style="57" customWidth="1"/>
    <col min="4621" max="4621" width="43.85546875" style="57" customWidth="1"/>
    <col min="4622" max="4622" width="14.85546875" style="57" bestFit="1" customWidth="1"/>
    <col min="4623" max="4623" width="7.85546875" style="57" customWidth="1"/>
    <col min="4624" max="4864" width="9.140625" style="57"/>
    <col min="4865" max="4865" width="6.42578125" style="57" customWidth="1"/>
    <col min="4866" max="4866" width="66.7109375" style="57" customWidth="1"/>
    <col min="4867" max="4867" width="21.85546875" style="57" customWidth="1"/>
    <col min="4868" max="4871" width="18.42578125" style="57" customWidth="1"/>
    <col min="4872" max="4873" width="7.85546875" style="57" customWidth="1"/>
    <col min="4874" max="4874" width="15" style="57" customWidth="1"/>
    <col min="4875" max="4875" width="11" style="57" customWidth="1"/>
    <col min="4876" max="4876" width="12.140625" style="57" customWidth="1"/>
    <col min="4877" max="4877" width="43.85546875" style="57" customWidth="1"/>
    <col min="4878" max="4878" width="14.85546875" style="57" bestFit="1" customWidth="1"/>
    <col min="4879" max="4879" width="7.85546875" style="57" customWidth="1"/>
    <col min="4880" max="5120" width="9.140625" style="57"/>
    <col min="5121" max="5121" width="6.42578125" style="57" customWidth="1"/>
    <col min="5122" max="5122" width="66.7109375" style="57" customWidth="1"/>
    <col min="5123" max="5123" width="21.85546875" style="57" customWidth="1"/>
    <col min="5124" max="5127" width="18.42578125" style="57" customWidth="1"/>
    <col min="5128" max="5129" width="7.85546875" style="57" customWidth="1"/>
    <col min="5130" max="5130" width="15" style="57" customWidth="1"/>
    <col min="5131" max="5131" width="11" style="57" customWidth="1"/>
    <col min="5132" max="5132" width="12.140625" style="57" customWidth="1"/>
    <col min="5133" max="5133" width="43.85546875" style="57" customWidth="1"/>
    <col min="5134" max="5134" width="14.85546875" style="57" bestFit="1" customWidth="1"/>
    <col min="5135" max="5135" width="7.85546875" style="57" customWidth="1"/>
    <col min="5136" max="5376" width="9.140625" style="57"/>
    <col min="5377" max="5377" width="6.42578125" style="57" customWidth="1"/>
    <col min="5378" max="5378" width="66.7109375" style="57" customWidth="1"/>
    <col min="5379" max="5379" width="21.85546875" style="57" customWidth="1"/>
    <col min="5380" max="5383" width="18.42578125" style="57" customWidth="1"/>
    <col min="5384" max="5385" width="7.85546875" style="57" customWidth="1"/>
    <col min="5386" max="5386" width="15" style="57" customWidth="1"/>
    <col min="5387" max="5387" width="11" style="57" customWidth="1"/>
    <col min="5388" max="5388" width="12.140625" style="57" customWidth="1"/>
    <col min="5389" max="5389" width="43.85546875" style="57" customWidth="1"/>
    <col min="5390" max="5390" width="14.85546875" style="57" bestFit="1" customWidth="1"/>
    <col min="5391" max="5391" width="7.85546875" style="57" customWidth="1"/>
    <col min="5392" max="5632" width="9.140625" style="57"/>
    <col min="5633" max="5633" width="6.42578125" style="57" customWidth="1"/>
    <col min="5634" max="5634" width="66.7109375" style="57" customWidth="1"/>
    <col min="5635" max="5635" width="21.85546875" style="57" customWidth="1"/>
    <col min="5636" max="5639" width="18.42578125" style="57" customWidth="1"/>
    <col min="5640" max="5641" width="7.85546875" style="57" customWidth="1"/>
    <col min="5642" max="5642" width="15" style="57" customWidth="1"/>
    <col min="5643" max="5643" width="11" style="57" customWidth="1"/>
    <col min="5644" max="5644" width="12.140625" style="57" customWidth="1"/>
    <col min="5645" max="5645" width="43.85546875" style="57" customWidth="1"/>
    <col min="5646" max="5646" width="14.85546875" style="57" bestFit="1" customWidth="1"/>
    <col min="5647" max="5647" width="7.85546875" style="57" customWidth="1"/>
    <col min="5648" max="5888" width="9.140625" style="57"/>
    <col min="5889" max="5889" width="6.42578125" style="57" customWidth="1"/>
    <col min="5890" max="5890" width="66.7109375" style="57" customWidth="1"/>
    <col min="5891" max="5891" width="21.85546875" style="57" customWidth="1"/>
    <col min="5892" max="5895" width="18.42578125" style="57" customWidth="1"/>
    <col min="5896" max="5897" width="7.85546875" style="57" customWidth="1"/>
    <col min="5898" max="5898" width="15" style="57" customWidth="1"/>
    <col min="5899" max="5899" width="11" style="57" customWidth="1"/>
    <col min="5900" max="5900" width="12.140625" style="57" customWidth="1"/>
    <col min="5901" max="5901" width="43.85546875" style="57" customWidth="1"/>
    <col min="5902" max="5902" width="14.85546875" style="57" bestFit="1" customWidth="1"/>
    <col min="5903" max="5903" width="7.85546875" style="57" customWidth="1"/>
    <col min="5904" max="6144" width="9.140625" style="57"/>
    <col min="6145" max="6145" width="6.42578125" style="57" customWidth="1"/>
    <col min="6146" max="6146" width="66.7109375" style="57" customWidth="1"/>
    <col min="6147" max="6147" width="21.85546875" style="57" customWidth="1"/>
    <col min="6148" max="6151" width="18.42578125" style="57" customWidth="1"/>
    <col min="6152" max="6153" width="7.85546875" style="57" customWidth="1"/>
    <col min="6154" max="6154" width="15" style="57" customWidth="1"/>
    <col min="6155" max="6155" width="11" style="57" customWidth="1"/>
    <col min="6156" max="6156" width="12.140625" style="57" customWidth="1"/>
    <col min="6157" max="6157" width="43.85546875" style="57" customWidth="1"/>
    <col min="6158" max="6158" width="14.85546875" style="57" bestFit="1" customWidth="1"/>
    <col min="6159" max="6159" width="7.85546875" style="57" customWidth="1"/>
    <col min="6160" max="6400" width="9.140625" style="57"/>
    <col min="6401" max="6401" width="6.42578125" style="57" customWidth="1"/>
    <col min="6402" max="6402" width="66.7109375" style="57" customWidth="1"/>
    <col min="6403" max="6403" width="21.85546875" style="57" customWidth="1"/>
    <col min="6404" max="6407" width="18.42578125" style="57" customWidth="1"/>
    <col min="6408" max="6409" width="7.85546875" style="57" customWidth="1"/>
    <col min="6410" max="6410" width="15" style="57" customWidth="1"/>
    <col min="6411" max="6411" width="11" style="57" customWidth="1"/>
    <col min="6412" max="6412" width="12.140625" style="57" customWidth="1"/>
    <col min="6413" max="6413" width="43.85546875" style="57" customWidth="1"/>
    <col min="6414" max="6414" width="14.85546875" style="57" bestFit="1" customWidth="1"/>
    <col min="6415" max="6415" width="7.85546875" style="57" customWidth="1"/>
    <col min="6416" max="6656" width="9.140625" style="57"/>
    <col min="6657" max="6657" width="6.42578125" style="57" customWidth="1"/>
    <col min="6658" max="6658" width="66.7109375" style="57" customWidth="1"/>
    <col min="6659" max="6659" width="21.85546875" style="57" customWidth="1"/>
    <col min="6660" max="6663" width="18.42578125" style="57" customWidth="1"/>
    <col min="6664" max="6665" width="7.85546875" style="57" customWidth="1"/>
    <col min="6666" max="6666" width="15" style="57" customWidth="1"/>
    <col min="6667" max="6667" width="11" style="57" customWidth="1"/>
    <col min="6668" max="6668" width="12.140625" style="57" customWidth="1"/>
    <col min="6669" max="6669" width="43.85546875" style="57" customWidth="1"/>
    <col min="6670" max="6670" width="14.85546875" style="57" bestFit="1" customWidth="1"/>
    <col min="6671" max="6671" width="7.85546875" style="57" customWidth="1"/>
    <col min="6672" max="6912" width="9.140625" style="57"/>
    <col min="6913" max="6913" width="6.42578125" style="57" customWidth="1"/>
    <col min="6914" max="6914" width="66.7109375" style="57" customWidth="1"/>
    <col min="6915" max="6915" width="21.85546875" style="57" customWidth="1"/>
    <col min="6916" max="6919" width="18.42578125" style="57" customWidth="1"/>
    <col min="6920" max="6921" width="7.85546875" style="57" customWidth="1"/>
    <col min="6922" max="6922" width="15" style="57" customWidth="1"/>
    <col min="6923" max="6923" width="11" style="57" customWidth="1"/>
    <col min="6924" max="6924" width="12.140625" style="57" customWidth="1"/>
    <col min="6925" max="6925" width="43.85546875" style="57" customWidth="1"/>
    <col min="6926" max="6926" width="14.85546875" style="57" bestFit="1" customWidth="1"/>
    <col min="6927" max="6927" width="7.85546875" style="57" customWidth="1"/>
    <col min="6928" max="7168" width="9.140625" style="57"/>
    <col min="7169" max="7169" width="6.42578125" style="57" customWidth="1"/>
    <col min="7170" max="7170" width="66.7109375" style="57" customWidth="1"/>
    <col min="7171" max="7171" width="21.85546875" style="57" customWidth="1"/>
    <col min="7172" max="7175" width="18.42578125" style="57" customWidth="1"/>
    <col min="7176" max="7177" width="7.85546875" style="57" customWidth="1"/>
    <col min="7178" max="7178" width="15" style="57" customWidth="1"/>
    <col min="7179" max="7179" width="11" style="57" customWidth="1"/>
    <col min="7180" max="7180" width="12.140625" style="57" customWidth="1"/>
    <col min="7181" max="7181" width="43.85546875" style="57" customWidth="1"/>
    <col min="7182" max="7182" width="14.85546875" style="57" bestFit="1" customWidth="1"/>
    <col min="7183" max="7183" width="7.85546875" style="57" customWidth="1"/>
    <col min="7184" max="7424" width="9.140625" style="57"/>
    <col min="7425" max="7425" width="6.42578125" style="57" customWidth="1"/>
    <col min="7426" max="7426" width="66.7109375" style="57" customWidth="1"/>
    <col min="7427" max="7427" width="21.85546875" style="57" customWidth="1"/>
    <col min="7428" max="7431" width="18.42578125" style="57" customWidth="1"/>
    <col min="7432" max="7433" width="7.85546875" style="57" customWidth="1"/>
    <col min="7434" max="7434" width="15" style="57" customWidth="1"/>
    <col min="7435" max="7435" width="11" style="57" customWidth="1"/>
    <col min="7436" max="7436" width="12.140625" style="57" customWidth="1"/>
    <col min="7437" max="7437" width="43.85546875" style="57" customWidth="1"/>
    <col min="7438" max="7438" width="14.85546875" style="57" bestFit="1" customWidth="1"/>
    <col min="7439" max="7439" width="7.85546875" style="57" customWidth="1"/>
    <col min="7440" max="7680" width="9.140625" style="57"/>
    <col min="7681" max="7681" width="6.42578125" style="57" customWidth="1"/>
    <col min="7682" max="7682" width="66.7109375" style="57" customWidth="1"/>
    <col min="7683" max="7683" width="21.85546875" style="57" customWidth="1"/>
    <col min="7684" max="7687" width="18.42578125" style="57" customWidth="1"/>
    <col min="7688" max="7689" width="7.85546875" style="57" customWidth="1"/>
    <col min="7690" max="7690" width="15" style="57" customWidth="1"/>
    <col min="7691" max="7691" width="11" style="57" customWidth="1"/>
    <col min="7692" max="7692" width="12.140625" style="57" customWidth="1"/>
    <col min="7693" max="7693" width="43.85546875" style="57" customWidth="1"/>
    <col min="7694" max="7694" width="14.85546875" style="57" bestFit="1" customWidth="1"/>
    <col min="7695" max="7695" width="7.85546875" style="57" customWidth="1"/>
    <col min="7696" max="7936" width="9.140625" style="57"/>
    <col min="7937" max="7937" width="6.42578125" style="57" customWidth="1"/>
    <col min="7938" max="7938" width="66.7109375" style="57" customWidth="1"/>
    <col min="7939" max="7939" width="21.85546875" style="57" customWidth="1"/>
    <col min="7940" max="7943" width="18.42578125" style="57" customWidth="1"/>
    <col min="7944" max="7945" width="7.85546875" style="57" customWidth="1"/>
    <col min="7946" max="7946" width="15" style="57" customWidth="1"/>
    <col min="7947" max="7947" width="11" style="57" customWidth="1"/>
    <col min="7948" max="7948" width="12.140625" style="57" customWidth="1"/>
    <col min="7949" max="7949" width="43.85546875" style="57" customWidth="1"/>
    <col min="7950" max="7950" width="14.85546875" style="57" bestFit="1" customWidth="1"/>
    <col min="7951" max="7951" width="7.85546875" style="57" customWidth="1"/>
    <col min="7952" max="8192" width="9.140625" style="57"/>
    <col min="8193" max="8193" width="6.42578125" style="57" customWidth="1"/>
    <col min="8194" max="8194" width="66.7109375" style="57" customWidth="1"/>
    <col min="8195" max="8195" width="21.85546875" style="57" customWidth="1"/>
    <col min="8196" max="8199" width="18.42578125" style="57" customWidth="1"/>
    <col min="8200" max="8201" width="7.85546875" style="57" customWidth="1"/>
    <col min="8202" max="8202" width="15" style="57" customWidth="1"/>
    <col min="8203" max="8203" width="11" style="57" customWidth="1"/>
    <col min="8204" max="8204" width="12.140625" style="57" customWidth="1"/>
    <col min="8205" max="8205" width="43.85546875" style="57" customWidth="1"/>
    <col min="8206" max="8206" width="14.85546875" style="57" bestFit="1" customWidth="1"/>
    <col min="8207" max="8207" width="7.85546875" style="57" customWidth="1"/>
    <col min="8208" max="8448" width="9.140625" style="57"/>
    <col min="8449" max="8449" width="6.42578125" style="57" customWidth="1"/>
    <col min="8450" max="8450" width="66.7109375" style="57" customWidth="1"/>
    <col min="8451" max="8451" width="21.85546875" style="57" customWidth="1"/>
    <col min="8452" max="8455" width="18.42578125" style="57" customWidth="1"/>
    <col min="8456" max="8457" width="7.85546875" style="57" customWidth="1"/>
    <col min="8458" max="8458" width="15" style="57" customWidth="1"/>
    <col min="8459" max="8459" width="11" style="57" customWidth="1"/>
    <col min="8460" max="8460" width="12.140625" style="57" customWidth="1"/>
    <col min="8461" max="8461" width="43.85546875" style="57" customWidth="1"/>
    <col min="8462" max="8462" width="14.85546875" style="57" bestFit="1" customWidth="1"/>
    <col min="8463" max="8463" width="7.85546875" style="57" customWidth="1"/>
    <col min="8464" max="8704" width="9.140625" style="57"/>
    <col min="8705" max="8705" width="6.42578125" style="57" customWidth="1"/>
    <col min="8706" max="8706" width="66.7109375" style="57" customWidth="1"/>
    <col min="8707" max="8707" width="21.85546875" style="57" customWidth="1"/>
    <col min="8708" max="8711" width="18.42578125" style="57" customWidth="1"/>
    <col min="8712" max="8713" width="7.85546875" style="57" customWidth="1"/>
    <col min="8714" max="8714" width="15" style="57" customWidth="1"/>
    <col min="8715" max="8715" width="11" style="57" customWidth="1"/>
    <col min="8716" max="8716" width="12.140625" style="57" customWidth="1"/>
    <col min="8717" max="8717" width="43.85546875" style="57" customWidth="1"/>
    <col min="8718" max="8718" width="14.85546875" style="57" bestFit="1" customWidth="1"/>
    <col min="8719" max="8719" width="7.85546875" style="57" customWidth="1"/>
    <col min="8720" max="8960" width="9.140625" style="57"/>
    <col min="8961" max="8961" width="6.42578125" style="57" customWidth="1"/>
    <col min="8962" max="8962" width="66.7109375" style="57" customWidth="1"/>
    <col min="8963" max="8963" width="21.85546875" style="57" customWidth="1"/>
    <col min="8964" max="8967" width="18.42578125" style="57" customWidth="1"/>
    <col min="8968" max="8969" width="7.85546875" style="57" customWidth="1"/>
    <col min="8970" max="8970" width="15" style="57" customWidth="1"/>
    <col min="8971" max="8971" width="11" style="57" customWidth="1"/>
    <col min="8972" max="8972" width="12.140625" style="57" customWidth="1"/>
    <col min="8973" max="8973" width="43.85546875" style="57" customWidth="1"/>
    <col min="8974" max="8974" width="14.85546875" style="57" bestFit="1" customWidth="1"/>
    <col min="8975" max="8975" width="7.85546875" style="57" customWidth="1"/>
    <col min="8976" max="9216" width="9.140625" style="57"/>
    <col min="9217" max="9217" width="6.42578125" style="57" customWidth="1"/>
    <col min="9218" max="9218" width="66.7109375" style="57" customWidth="1"/>
    <col min="9219" max="9219" width="21.85546875" style="57" customWidth="1"/>
    <col min="9220" max="9223" width="18.42578125" style="57" customWidth="1"/>
    <col min="9224" max="9225" width="7.85546875" style="57" customWidth="1"/>
    <col min="9226" max="9226" width="15" style="57" customWidth="1"/>
    <col min="9227" max="9227" width="11" style="57" customWidth="1"/>
    <col min="9228" max="9228" width="12.140625" style="57" customWidth="1"/>
    <col min="9229" max="9229" width="43.85546875" style="57" customWidth="1"/>
    <col min="9230" max="9230" width="14.85546875" style="57" bestFit="1" customWidth="1"/>
    <col min="9231" max="9231" width="7.85546875" style="57" customWidth="1"/>
    <col min="9232" max="9472" width="9.140625" style="57"/>
    <col min="9473" max="9473" width="6.42578125" style="57" customWidth="1"/>
    <col min="9474" max="9474" width="66.7109375" style="57" customWidth="1"/>
    <col min="9475" max="9475" width="21.85546875" style="57" customWidth="1"/>
    <col min="9476" max="9479" width="18.42578125" style="57" customWidth="1"/>
    <col min="9480" max="9481" width="7.85546875" style="57" customWidth="1"/>
    <col min="9482" max="9482" width="15" style="57" customWidth="1"/>
    <col min="9483" max="9483" width="11" style="57" customWidth="1"/>
    <col min="9484" max="9484" width="12.140625" style="57" customWidth="1"/>
    <col min="9485" max="9485" width="43.85546875" style="57" customWidth="1"/>
    <col min="9486" max="9486" width="14.85546875" style="57" bestFit="1" customWidth="1"/>
    <col min="9487" max="9487" width="7.85546875" style="57" customWidth="1"/>
    <col min="9488" max="9728" width="9.140625" style="57"/>
    <col min="9729" max="9729" width="6.42578125" style="57" customWidth="1"/>
    <col min="9730" max="9730" width="66.7109375" style="57" customWidth="1"/>
    <col min="9731" max="9731" width="21.85546875" style="57" customWidth="1"/>
    <col min="9732" max="9735" width="18.42578125" style="57" customWidth="1"/>
    <col min="9736" max="9737" width="7.85546875" style="57" customWidth="1"/>
    <col min="9738" max="9738" width="15" style="57" customWidth="1"/>
    <col min="9739" max="9739" width="11" style="57" customWidth="1"/>
    <col min="9740" max="9740" width="12.140625" style="57" customWidth="1"/>
    <col min="9741" max="9741" width="43.85546875" style="57" customWidth="1"/>
    <col min="9742" max="9742" width="14.85546875" style="57" bestFit="1" customWidth="1"/>
    <col min="9743" max="9743" width="7.85546875" style="57" customWidth="1"/>
    <col min="9744" max="9984" width="9.140625" style="57"/>
    <col min="9985" max="9985" width="6.42578125" style="57" customWidth="1"/>
    <col min="9986" max="9986" width="66.7109375" style="57" customWidth="1"/>
    <col min="9987" max="9987" width="21.85546875" style="57" customWidth="1"/>
    <col min="9988" max="9991" width="18.42578125" style="57" customWidth="1"/>
    <col min="9992" max="9993" width="7.85546875" style="57" customWidth="1"/>
    <col min="9994" max="9994" width="15" style="57" customWidth="1"/>
    <col min="9995" max="9995" width="11" style="57" customWidth="1"/>
    <col min="9996" max="9996" width="12.140625" style="57" customWidth="1"/>
    <col min="9997" max="9997" width="43.85546875" style="57" customWidth="1"/>
    <col min="9998" max="9998" width="14.85546875" style="57" bestFit="1" customWidth="1"/>
    <col min="9999" max="9999" width="7.85546875" style="57" customWidth="1"/>
    <col min="10000" max="10240" width="9.140625" style="57"/>
    <col min="10241" max="10241" width="6.42578125" style="57" customWidth="1"/>
    <col min="10242" max="10242" width="66.7109375" style="57" customWidth="1"/>
    <col min="10243" max="10243" width="21.85546875" style="57" customWidth="1"/>
    <col min="10244" max="10247" width="18.42578125" style="57" customWidth="1"/>
    <col min="10248" max="10249" width="7.85546875" style="57" customWidth="1"/>
    <col min="10250" max="10250" width="15" style="57" customWidth="1"/>
    <col min="10251" max="10251" width="11" style="57" customWidth="1"/>
    <col min="10252" max="10252" width="12.140625" style="57" customWidth="1"/>
    <col min="10253" max="10253" width="43.85546875" style="57" customWidth="1"/>
    <col min="10254" max="10254" width="14.85546875" style="57" bestFit="1" customWidth="1"/>
    <col min="10255" max="10255" width="7.85546875" style="57" customWidth="1"/>
    <col min="10256" max="10496" width="9.140625" style="57"/>
    <col min="10497" max="10497" width="6.42578125" style="57" customWidth="1"/>
    <col min="10498" max="10498" width="66.7109375" style="57" customWidth="1"/>
    <col min="10499" max="10499" width="21.85546875" style="57" customWidth="1"/>
    <col min="10500" max="10503" width="18.42578125" style="57" customWidth="1"/>
    <col min="10504" max="10505" width="7.85546875" style="57" customWidth="1"/>
    <col min="10506" max="10506" width="15" style="57" customWidth="1"/>
    <col min="10507" max="10507" width="11" style="57" customWidth="1"/>
    <col min="10508" max="10508" width="12.140625" style="57" customWidth="1"/>
    <col min="10509" max="10509" width="43.85546875" style="57" customWidth="1"/>
    <col min="10510" max="10510" width="14.85546875" style="57" bestFit="1" customWidth="1"/>
    <col min="10511" max="10511" width="7.85546875" style="57" customWidth="1"/>
    <col min="10512" max="10752" width="9.140625" style="57"/>
    <col min="10753" max="10753" width="6.42578125" style="57" customWidth="1"/>
    <col min="10754" max="10754" width="66.7109375" style="57" customWidth="1"/>
    <col min="10755" max="10755" width="21.85546875" style="57" customWidth="1"/>
    <col min="10756" max="10759" width="18.42578125" style="57" customWidth="1"/>
    <col min="10760" max="10761" width="7.85546875" style="57" customWidth="1"/>
    <col min="10762" max="10762" width="15" style="57" customWidth="1"/>
    <col min="10763" max="10763" width="11" style="57" customWidth="1"/>
    <col min="10764" max="10764" width="12.140625" style="57" customWidth="1"/>
    <col min="10765" max="10765" width="43.85546875" style="57" customWidth="1"/>
    <col min="10766" max="10766" width="14.85546875" style="57" bestFit="1" customWidth="1"/>
    <col min="10767" max="10767" width="7.85546875" style="57" customWidth="1"/>
    <col min="10768" max="11008" width="9.140625" style="57"/>
    <col min="11009" max="11009" width="6.42578125" style="57" customWidth="1"/>
    <col min="11010" max="11010" width="66.7109375" style="57" customWidth="1"/>
    <col min="11011" max="11011" width="21.85546875" style="57" customWidth="1"/>
    <col min="11012" max="11015" width="18.42578125" style="57" customWidth="1"/>
    <col min="11016" max="11017" width="7.85546875" style="57" customWidth="1"/>
    <col min="11018" max="11018" width="15" style="57" customWidth="1"/>
    <col min="11019" max="11019" width="11" style="57" customWidth="1"/>
    <col min="11020" max="11020" width="12.140625" style="57" customWidth="1"/>
    <col min="11021" max="11021" width="43.85546875" style="57" customWidth="1"/>
    <col min="11022" max="11022" width="14.85546875" style="57" bestFit="1" customWidth="1"/>
    <col min="11023" max="11023" width="7.85546875" style="57" customWidth="1"/>
    <col min="11024" max="11264" width="9.140625" style="57"/>
    <col min="11265" max="11265" width="6.42578125" style="57" customWidth="1"/>
    <col min="11266" max="11266" width="66.7109375" style="57" customWidth="1"/>
    <col min="11267" max="11267" width="21.85546875" style="57" customWidth="1"/>
    <col min="11268" max="11271" width="18.42578125" style="57" customWidth="1"/>
    <col min="11272" max="11273" width="7.85546875" style="57" customWidth="1"/>
    <col min="11274" max="11274" width="15" style="57" customWidth="1"/>
    <col min="11275" max="11275" width="11" style="57" customWidth="1"/>
    <col min="11276" max="11276" width="12.140625" style="57" customWidth="1"/>
    <col min="11277" max="11277" width="43.85546875" style="57" customWidth="1"/>
    <col min="11278" max="11278" width="14.85546875" style="57" bestFit="1" customWidth="1"/>
    <col min="11279" max="11279" width="7.85546875" style="57" customWidth="1"/>
    <col min="11280" max="11520" width="9.140625" style="57"/>
    <col min="11521" max="11521" width="6.42578125" style="57" customWidth="1"/>
    <col min="11522" max="11522" width="66.7109375" style="57" customWidth="1"/>
    <col min="11523" max="11523" width="21.85546875" style="57" customWidth="1"/>
    <col min="11524" max="11527" width="18.42578125" style="57" customWidth="1"/>
    <col min="11528" max="11529" width="7.85546875" style="57" customWidth="1"/>
    <col min="11530" max="11530" width="15" style="57" customWidth="1"/>
    <col min="11531" max="11531" width="11" style="57" customWidth="1"/>
    <col min="11532" max="11532" width="12.140625" style="57" customWidth="1"/>
    <col min="11533" max="11533" width="43.85546875" style="57" customWidth="1"/>
    <col min="11534" max="11534" width="14.85546875" style="57" bestFit="1" customWidth="1"/>
    <col min="11535" max="11535" width="7.85546875" style="57" customWidth="1"/>
    <col min="11536" max="11776" width="9.140625" style="57"/>
    <col min="11777" max="11777" width="6.42578125" style="57" customWidth="1"/>
    <col min="11778" max="11778" width="66.7109375" style="57" customWidth="1"/>
    <col min="11779" max="11779" width="21.85546875" style="57" customWidth="1"/>
    <col min="11780" max="11783" width="18.42578125" style="57" customWidth="1"/>
    <col min="11784" max="11785" width="7.85546875" style="57" customWidth="1"/>
    <col min="11786" max="11786" width="15" style="57" customWidth="1"/>
    <col min="11787" max="11787" width="11" style="57" customWidth="1"/>
    <col min="11788" max="11788" width="12.140625" style="57" customWidth="1"/>
    <col min="11789" max="11789" width="43.85546875" style="57" customWidth="1"/>
    <col min="11790" max="11790" width="14.85546875" style="57" bestFit="1" customWidth="1"/>
    <col min="11791" max="11791" width="7.85546875" style="57" customWidth="1"/>
    <col min="11792" max="12032" width="9.140625" style="57"/>
    <col min="12033" max="12033" width="6.42578125" style="57" customWidth="1"/>
    <col min="12034" max="12034" width="66.7109375" style="57" customWidth="1"/>
    <col min="12035" max="12035" width="21.85546875" style="57" customWidth="1"/>
    <col min="12036" max="12039" width="18.42578125" style="57" customWidth="1"/>
    <col min="12040" max="12041" width="7.85546875" style="57" customWidth="1"/>
    <col min="12042" max="12042" width="15" style="57" customWidth="1"/>
    <col min="12043" max="12043" width="11" style="57" customWidth="1"/>
    <col min="12044" max="12044" width="12.140625" style="57" customWidth="1"/>
    <col min="12045" max="12045" width="43.85546875" style="57" customWidth="1"/>
    <col min="12046" max="12046" width="14.85546875" style="57" bestFit="1" customWidth="1"/>
    <col min="12047" max="12047" width="7.85546875" style="57" customWidth="1"/>
    <col min="12048" max="12288" width="9.140625" style="57"/>
    <col min="12289" max="12289" width="6.42578125" style="57" customWidth="1"/>
    <col min="12290" max="12290" width="66.7109375" style="57" customWidth="1"/>
    <col min="12291" max="12291" width="21.85546875" style="57" customWidth="1"/>
    <col min="12292" max="12295" width="18.42578125" style="57" customWidth="1"/>
    <col min="12296" max="12297" width="7.85546875" style="57" customWidth="1"/>
    <col min="12298" max="12298" width="15" style="57" customWidth="1"/>
    <col min="12299" max="12299" width="11" style="57" customWidth="1"/>
    <col min="12300" max="12300" width="12.140625" style="57" customWidth="1"/>
    <col min="12301" max="12301" width="43.85546875" style="57" customWidth="1"/>
    <col min="12302" max="12302" width="14.85546875" style="57" bestFit="1" customWidth="1"/>
    <col min="12303" max="12303" width="7.85546875" style="57" customWidth="1"/>
    <col min="12304" max="12544" width="9.140625" style="57"/>
    <col min="12545" max="12545" width="6.42578125" style="57" customWidth="1"/>
    <col min="12546" max="12546" width="66.7109375" style="57" customWidth="1"/>
    <col min="12547" max="12547" width="21.85546875" style="57" customWidth="1"/>
    <col min="12548" max="12551" width="18.42578125" style="57" customWidth="1"/>
    <col min="12552" max="12553" width="7.85546875" style="57" customWidth="1"/>
    <col min="12554" max="12554" width="15" style="57" customWidth="1"/>
    <col min="12555" max="12555" width="11" style="57" customWidth="1"/>
    <col min="12556" max="12556" width="12.140625" style="57" customWidth="1"/>
    <col min="12557" max="12557" width="43.85546875" style="57" customWidth="1"/>
    <col min="12558" max="12558" width="14.85546875" style="57" bestFit="1" customWidth="1"/>
    <col min="12559" max="12559" width="7.85546875" style="57" customWidth="1"/>
    <col min="12560" max="12800" width="9.140625" style="57"/>
    <col min="12801" max="12801" width="6.42578125" style="57" customWidth="1"/>
    <col min="12802" max="12802" width="66.7109375" style="57" customWidth="1"/>
    <col min="12803" max="12803" width="21.85546875" style="57" customWidth="1"/>
    <col min="12804" max="12807" width="18.42578125" style="57" customWidth="1"/>
    <col min="12808" max="12809" width="7.85546875" style="57" customWidth="1"/>
    <col min="12810" max="12810" width="15" style="57" customWidth="1"/>
    <col min="12811" max="12811" width="11" style="57" customWidth="1"/>
    <col min="12812" max="12812" width="12.140625" style="57" customWidth="1"/>
    <col min="12813" max="12813" width="43.85546875" style="57" customWidth="1"/>
    <col min="12814" max="12814" width="14.85546875" style="57" bestFit="1" customWidth="1"/>
    <col min="12815" max="12815" width="7.85546875" style="57" customWidth="1"/>
    <col min="12816" max="13056" width="9.140625" style="57"/>
    <col min="13057" max="13057" width="6.42578125" style="57" customWidth="1"/>
    <col min="13058" max="13058" width="66.7109375" style="57" customWidth="1"/>
    <col min="13059" max="13059" width="21.85546875" style="57" customWidth="1"/>
    <col min="13060" max="13063" width="18.42578125" style="57" customWidth="1"/>
    <col min="13064" max="13065" width="7.85546875" style="57" customWidth="1"/>
    <col min="13066" max="13066" width="15" style="57" customWidth="1"/>
    <col min="13067" max="13067" width="11" style="57" customWidth="1"/>
    <col min="13068" max="13068" width="12.140625" style="57" customWidth="1"/>
    <col min="13069" max="13069" width="43.85546875" style="57" customWidth="1"/>
    <col min="13070" max="13070" width="14.85546875" style="57" bestFit="1" customWidth="1"/>
    <col min="13071" max="13071" width="7.85546875" style="57" customWidth="1"/>
    <col min="13072" max="13312" width="9.140625" style="57"/>
    <col min="13313" max="13313" width="6.42578125" style="57" customWidth="1"/>
    <col min="13314" max="13314" width="66.7109375" style="57" customWidth="1"/>
    <col min="13315" max="13315" width="21.85546875" style="57" customWidth="1"/>
    <col min="13316" max="13319" width="18.42578125" style="57" customWidth="1"/>
    <col min="13320" max="13321" width="7.85546875" style="57" customWidth="1"/>
    <col min="13322" max="13322" width="15" style="57" customWidth="1"/>
    <col min="13323" max="13323" width="11" style="57" customWidth="1"/>
    <col min="13324" max="13324" width="12.140625" style="57" customWidth="1"/>
    <col min="13325" max="13325" width="43.85546875" style="57" customWidth="1"/>
    <col min="13326" max="13326" width="14.85546875" style="57" bestFit="1" customWidth="1"/>
    <col min="13327" max="13327" width="7.85546875" style="57" customWidth="1"/>
    <col min="13328" max="13568" width="9.140625" style="57"/>
    <col min="13569" max="13569" width="6.42578125" style="57" customWidth="1"/>
    <col min="13570" max="13570" width="66.7109375" style="57" customWidth="1"/>
    <col min="13571" max="13571" width="21.85546875" style="57" customWidth="1"/>
    <col min="13572" max="13575" width="18.42578125" style="57" customWidth="1"/>
    <col min="13576" max="13577" width="7.85546875" style="57" customWidth="1"/>
    <col min="13578" max="13578" width="15" style="57" customWidth="1"/>
    <col min="13579" max="13579" width="11" style="57" customWidth="1"/>
    <col min="13580" max="13580" width="12.140625" style="57" customWidth="1"/>
    <col min="13581" max="13581" width="43.85546875" style="57" customWidth="1"/>
    <col min="13582" max="13582" width="14.85546875" style="57" bestFit="1" customWidth="1"/>
    <col min="13583" max="13583" width="7.85546875" style="57" customWidth="1"/>
    <col min="13584" max="13824" width="9.140625" style="57"/>
    <col min="13825" max="13825" width="6.42578125" style="57" customWidth="1"/>
    <col min="13826" max="13826" width="66.7109375" style="57" customWidth="1"/>
    <col min="13827" max="13827" width="21.85546875" style="57" customWidth="1"/>
    <col min="13828" max="13831" width="18.42578125" style="57" customWidth="1"/>
    <col min="13832" max="13833" width="7.85546875" style="57" customWidth="1"/>
    <col min="13834" max="13834" width="15" style="57" customWidth="1"/>
    <col min="13835" max="13835" width="11" style="57" customWidth="1"/>
    <col min="13836" max="13836" width="12.140625" style="57" customWidth="1"/>
    <col min="13837" max="13837" width="43.85546875" style="57" customWidth="1"/>
    <col min="13838" max="13838" width="14.85546875" style="57" bestFit="1" customWidth="1"/>
    <col min="13839" max="13839" width="7.85546875" style="57" customWidth="1"/>
    <col min="13840" max="14080" width="9.140625" style="57"/>
    <col min="14081" max="14081" width="6.42578125" style="57" customWidth="1"/>
    <col min="14082" max="14082" width="66.7109375" style="57" customWidth="1"/>
    <col min="14083" max="14083" width="21.85546875" style="57" customWidth="1"/>
    <col min="14084" max="14087" width="18.42578125" style="57" customWidth="1"/>
    <col min="14088" max="14089" width="7.85546875" style="57" customWidth="1"/>
    <col min="14090" max="14090" width="15" style="57" customWidth="1"/>
    <col min="14091" max="14091" width="11" style="57" customWidth="1"/>
    <col min="14092" max="14092" width="12.140625" style="57" customWidth="1"/>
    <col min="14093" max="14093" width="43.85546875" style="57" customWidth="1"/>
    <col min="14094" max="14094" width="14.85546875" style="57" bestFit="1" customWidth="1"/>
    <col min="14095" max="14095" width="7.85546875" style="57" customWidth="1"/>
    <col min="14096" max="14336" width="9.140625" style="57"/>
    <col min="14337" max="14337" width="6.42578125" style="57" customWidth="1"/>
    <col min="14338" max="14338" width="66.7109375" style="57" customWidth="1"/>
    <col min="14339" max="14339" width="21.85546875" style="57" customWidth="1"/>
    <col min="14340" max="14343" width="18.42578125" style="57" customWidth="1"/>
    <col min="14344" max="14345" width="7.85546875" style="57" customWidth="1"/>
    <col min="14346" max="14346" width="15" style="57" customWidth="1"/>
    <col min="14347" max="14347" width="11" style="57" customWidth="1"/>
    <col min="14348" max="14348" width="12.140625" style="57" customWidth="1"/>
    <col min="14349" max="14349" width="43.85546875" style="57" customWidth="1"/>
    <col min="14350" max="14350" width="14.85546875" style="57" bestFit="1" customWidth="1"/>
    <col min="14351" max="14351" width="7.85546875" style="57" customWidth="1"/>
    <col min="14352" max="14592" width="9.140625" style="57"/>
    <col min="14593" max="14593" width="6.42578125" style="57" customWidth="1"/>
    <col min="14594" max="14594" width="66.7109375" style="57" customWidth="1"/>
    <col min="14595" max="14595" width="21.85546875" style="57" customWidth="1"/>
    <col min="14596" max="14599" width="18.42578125" style="57" customWidth="1"/>
    <col min="14600" max="14601" width="7.85546875" style="57" customWidth="1"/>
    <col min="14602" max="14602" width="15" style="57" customWidth="1"/>
    <col min="14603" max="14603" width="11" style="57" customWidth="1"/>
    <col min="14604" max="14604" width="12.140625" style="57" customWidth="1"/>
    <col min="14605" max="14605" width="43.85546875" style="57" customWidth="1"/>
    <col min="14606" max="14606" width="14.85546875" style="57" bestFit="1" customWidth="1"/>
    <col min="14607" max="14607" width="7.85546875" style="57" customWidth="1"/>
    <col min="14608" max="14848" width="9.140625" style="57"/>
    <col min="14849" max="14849" width="6.42578125" style="57" customWidth="1"/>
    <col min="14850" max="14850" width="66.7109375" style="57" customWidth="1"/>
    <col min="14851" max="14851" width="21.85546875" style="57" customWidth="1"/>
    <col min="14852" max="14855" width="18.42578125" style="57" customWidth="1"/>
    <col min="14856" max="14857" width="7.85546875" style="57" customWidth="1"/>
    <col min="14858" max="14858" width="15" style="57" customWidth="1"/>
    <col min="14859" max="14859" width="11" style="57" customWidth="1"/>
    <col min="14860" max="14860" width="12.140625" style="57" customWidth="1"/>
    <col min="14861" max="14861" width="43.85546875" style="57" customWidth="1"/>
    <col min="14862" max="14862" width="14.85546875" style="57" bestFit="1" customWidth="1"/>
    <col min="14863" max="14863" width="7.85546875" style="57" customWidth="1"/>
    <col min="14864" max="15104" width="9.140625" style="57"/>
    <col min="15105" max="15105" width="6.42578125" style="57" customWidth="1"/>
    <col min="15106" max="15106" width="66.7109375" style="57" customWidth="1"/>
    <col min="15107" max="15107" width="21.85546875" style="57" customWidth="1"/>
    <col min="15108" max="15111" width="18.42578125" style="57" customWidth="1"/>
    <col min="15112" max="15113" width="7.85546875" style="57" customWidth="1"/>
    <col min="15114" max="15114" width="15" style="57" customWidth="1"/>
    <col min="15115" max="15115" width="11" style="57" customWidth="1"/>
    <col min="15116" max="15116" width="12.140625" style="57" customWidth="1"/>
    <col min="15117" max="15117" width="43.85546875" style="57" customWidth="1"/>
    <col min="15118" max="15118" width="14.85546875" style="57" bestFit="1" customWidth="1"/>
    <col min="15119" max="15119" width="7.85546875" style="57" customWidth="1"/>
    <col min="15120" max="15360" width="9.140625" style="57"/>
    <col min="15361" max="15361" width="6.42578125" style="57" customWidth="1"/>
    <col min="15362" max="15362" width="66.7109375" style="57" customWidth="1"/>
    <col min="15363" max="15363" width="21.85546875" style="57" customWidth="1"/>
    <col min="15364" max="15367" width="18.42578125" style="57" customWidth="1"/>
    <col min="15368" max="15369" width="7.85546875" style="57" customWidth="1"/>
    <col min="15370" max="15370" width="15" style="57" customWidth="1"/>
    <col min="15371" max="15371" width="11" style="57" customWidth="1"/>
    <col min="15372" max="15372" width="12.140625" style="57" customWidth="1"/>
    <col min="15373" max="15373" width="43.85546875" style="57" customWidth="1"/>
    <col min="15374" max="15374" width="14.85546875" style="57" bestFit="1" customWidth="1"/>
    <col min="15375" max="15375" width="7.85546875" style="57" customWidth="1"/>
    <col min="15376" max="15616" width="9.140625" style="57"/>
    <col min="15617" max="15617" width="6.42578125" style="57" customWidth="1"/>
    <col min="15618" max="15618" width="66.7109375" style="57" customWidth="1"/>
    <col min="15619" max="15619" width="21.85546875" style="57" customWidth="1"/>
    <col min="15620" max="15623" width="18.42578125" style="57" customWidth="1"/>
    <col min="15624" max="15625" width="7.85546875" style="57" customWidth="1"/>
    <col min="15626" max="15626" width="15" style="57" customWidth="1"/>
    <col min="15627" max="15627" width="11" style="57" customWidth="1"/>
    <col min="15628" max="15628" width="12.140625" style="57" customWidth="1"/>
    <col min="15629" max="15629" width="43.85546875" style="57" customWidth="1"/>
    <col min="15630" max="15630" width="14.85546875" style="57" bestFit="1" customWidth="1"/>
    <col min="15631" max="15631" width="7.85546875" style="57" customWidth="1"/>
    <col min="15632" max="15872" width="9.140625" style="57"/>
    <col min="15873" max="15873" width="6.42578125" style="57" customWidth="1"/>
    <col min="15874" max="15874" width="66.7109375" style="57" customWidth="1"/>
    <col min="15875" max="15875" width="21.85546875" style="57" customWidth="1"/>
    <col min="15876" max="15879" width="18.42578125" style="57" customWidth="1"/>
    <col min="15880" max="15881" width="7.85546875" style="57" customWidth="1"/>
    <col min="15882" max="15882" width="15" style="57" customWidth="1"/>
    <col min="15883" max="15883" width="11" style="57" customWidth="1"/>
    <col min="15884" max="15884" width="12.140625" style="57" customWidth="1"/>
    <col min="15885" max="15885" width="43.85546875" style="57" customWidth="1"/>
    <col min="15886" max="15886" width="14.85546875" style="57" bestFit="1" customWidth="1"/>
    <col min="15887" max="15887" width="7.85546875" style="57" customWidth="1"/>
    <col min="15888" max="16128" width="9.140625" style="57"/>
    <col min="16129" max="16129" width="6.42578125" style="57" customWidth="1"/>
    <col min="16130" max="16130" width="66.7109375" style="57" customWidth="1"/>
    <col min="16131" max="16131" width="21.85546875" style="57" customWidth="1"/>
    <col min="16132" max="16135" width="18.42578125" style="57" customWidth="1"/>
    <col min="16136" max="16137" width="7.85546875" style="57" customWidth="1"/>
    <col min="16138" max="16138" width="15" style="57" customWidth="1"/>
    <col min="16139" max="16139" width="11" style="57" customWidth="1"/>
    <col min="16140" max="16140" width="12.140625" style="57" customWidth="1"/>
    <col min="16141" max="16141" width="43.85546875" style="57" customWidth="1"/>
    <col min="16142" max="16142" width="14.85546875" style="57" bestFit="1" customWidth="1"/>
    <col min="16143" max="16143" width="7.85546875" style="57" customWidth="1"/>
    <col min="16144" max="16384" width="9.140625" style="57"/>
  </cols>
  <sheetData>
    <row r="1" spans="1:16" s="55" customFormat="1" ht="12.75" x14ac:dyDescent="0.2">
      <c r="C1" s="125" t="s">
        <v>0</v>
      </c>
      <c r="D1" s="125"/>
      <c r="E1" s="125"/>
      <c r="F1" s="125"/>
      <c r="G1" s="125"/>
      <c r="H1" s="105"/>
      <c r="K1" s="80"/>
      <c r="L1" s="80"/>
      <c r="M1" s="136"/>
      <c r="N1" s="136"/>
      <c r="O1" s="136"/>
      <c r="P1" s="136"/>
    </row>
    <row r="2" spans="1:16" s="55" customFormat="1" ht="12.75" x14ac:dyDescent="0.2">
      <c r="C2" s="126" t="s">
        <v>1</v>
      </c>
      <c r="D2" s="126"/>
      <c r="E2" s="126"/>
      <c r="F2" s="126"/>
      <c r="G2" s="126"/>
      <c r="H2" s="106"/>
      <c r="J2" s="137"/>
      <c r="K2" s="137"/>
      <c r="L2" s="137"/>
      <c r="M2" s="137"/>
      <c r="N2" s="137"/>
      <c r="O2" s="137"/>
      <c r="P2" s="137"/>
    </row>
    <row r="3" spans="1:16" s="55" customFormat="1" ht="12.75" x14ac:dyDescent="0.2">
      <c r="C3" s="56" t="s">
        <v>2</v>
      </c>
      <c r="D3" s="56"/>
      <c r="E3" s="56"/>
      <c r="F3" s="56"/>
      <c r="G3" s="56"/>
      <c r="H3" s="107"/>
      <c r="J3" s="85"/>
      <c r="K3" s="138"/>
      <c r="L3" s="138"/>
      <c r="M3" s="138"/>
      <c r="N3" s="138"/>
      <c r="O3" s="138"/>
      <c r="P3" s="138"/>
    </row>
    <row r="4" spans="1:16" s="55" customFormat="1" ht="12.75" x14ac:dyDescent="0.2">
      <c r="C4" s="56"/>
      <c r="D4" s="56"/>
      <c r="E4" s="56"/>
      <c r="F4" s="56"/>
      <c r="G4" s="56"/>
      <c r="H4" s="107"/>
      <c r="J4" s="85"/>
      <c r="K4" s="107"/>
      <c r="L4" s="107"/>
      <c r="M4" s="107"/>
      <c r="N4" s="107"/>
      <c r="O4" s="107"/>
      <c r="P4" s="107"/>
    </row>
    <row r="5" spans="1:16" ht="16.5" customHeight="1" x14ac:dyDescent="0.25">
      <c r="B5" s="127" t="s">
        <v>3</v>
      </c>
      <c r="C5" s="127"/>
      <c r="D5" s="127"/>
      <c r="E5" s="58"/>
      <c r="F5" s="59"/>
      <c r="G5" s="59"/>
      <c r="H5" s="87"/>
      <c r="O5" s="88"/>
    </row>
    <row r="6" spans="1:16" ht="14.25" customHeight="1" x14ac:dyDescent="0.25">
      <c r="B6" s="128" t="s">
        <v>61</v>
      </c>
      <c r="C6" s="128"/>
      <c r="D6" s="128"/>
      <c r="E6" s="128"/>
      <c r="F6" s="128"/>
      <c r="G6" s="128"/>
      <c r="H6" s="89"/>
      <c r="I6" s="89"/>
      <c r="J6" s="89"/>
      <c r="K6" s="89"/>
      <c r="L6" s="89"/>
      <c r="M6" s="89"/>
      <c r="N6" s="89"/>
      <c r="O6" s="89"/>
    </row>
    <row r="7" spans="1:16" x14ac:dyDescent="0.25">
      <c r="A7" s="129" t="s">
        <v>74</v>
      </c>
      <c r="B7" s="129"/>
      <c r="C7" s="129"/>
      <c r="D7" s="129"/>
      <c r="E7" s="129"/>
      <c r="F7" s="129"/>
      <c r="G7" s="129"/>
      <c r="H7" s="90"/>
      <c r="I7" s="90"/>
      <c r="J7" s="90"/>
      <c r="K7" s="90"/>
      <c r="L7" s="90"/>
      <c r="M7" s="90"/>
      <c r="N7" s="90"/>
      <c r="O7" s="90"/>
    </row>
    <row r="8" spans="1:16" x14ac:dyDescent="0.25"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6" ht="11.25" customHeight="1" x14ac:dyDescent="0.25">
      <c r="A9" s="62"/>
      <c r="B9" s="130"/>
      <c r="C9" s="132" t="s">
        <v>4</v>
      </c>
      <c r="D9" s="133"/>
      <c r="E9" s="133"/>
      <c r="F9" s="133"/>
      <c r="G9" s="134"/>
    </row>
    <row r="10" spans="1:16" ht="11.25" customHeight="1" x14ac:dyDescent="0.25">
      <c r="A10" s="20"/>
      <c r="B10" s="131"/>
      <c r="C10" s="18" t="s">
        <v>5</v>
      </c>
      <c r="D10" s="18" t="s">
        <v>6</v>
      </c>
      <c r="E10" s="18" t="s">
        <v>7</v>
      </c>
      <c r="F10" s="18" t="s">
        <v>8</v>
      </c>
      <c r="G10" s="18" t="s">
        <v>9</v>
      </c>
    </row>
    <row r="11" spans="1:16" s="91" customFormat="1" ht="30" customHeight="1" x14ac:dyDescent="0.25">
      <c r="A11" s="15" t="s">
        <v>10</v>
      </c>
      <c r="B11" s="34" t="s">
        <v>11</v>
      </c>
      <c r="C11" s="13">
        <f>SUM(D11:G11)</f>
        <v>2314001.8000000003</v>
      </c>
      <c r="D11" s="14">
        <f>D16</f>
        <v>1842334.8000000005</v>
      </c>
      <c r="E11" s="15">
        <f>E13+E20</f>
        <v>0</v>
      </c>
      <c r="F11" s="14">
        <f>F17</f>
        <v>471666.99999999965</v>
      </c>
      <c r="G11" s="15">
        <f>G13+G20</f>
        <v>0</v>
      </c>
    </row>
    <row r="12" spans="1:16" ht="30" customHeight="1" x14ac:dyDescent="0.25">
      <c r="A12" s="19"/>
      <c r="B12" s="63" t="s">
        <v>12</v>
      </c>
      <c r="C12" s="18"/>
      <c r="D12" s="19"/>
      <c r="E12" s="20"/>
      <c r="F12" s="19"/>
      <c r="G12" s="19"/>
    </row>
    <row r="13" spans="1:16" ht="30" customHeight="1" x14ac:dyDescent="0.25">
      <c r="A13" s="64" t="s">
        <v>13</v>
      </c>
      <c r="B13" s="65" t="s">
        <v>14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92" customFormat="1" ht="30" customHeight="1" x14ac:dyDescent="0.25">
      <c r="A14" s="66" t="s">
        <v>15</v>
      </c>
      <c r="B14" s="67"/>
      <c r="C14" s="25"/>
      <c r="D14" s="25"/>
      <c r="E14" s="25"/>
      <c r="F14" s="25"/>
      <c r="G14" s="25"/>
    </row>
    <row r="15" spans="1:16" s="92" customFormat="1" ht="30" customHeight="1" x14ac:dyDescent="0.25">
      <c r="A15" s="66" t="s">
        <v>16</v>
      </c>
      <c r="B15" s="67"/>
      <c r="C15" s="25"/>
      <c r="D15" s="25"/>
      <c r="E15" s="25"/>
      <c r="F15" s="25"/>
      <c r="G15" s="25"/>
    </row>
    <row r="16" spans="1:16" s="92" customFormat="1" ht="30" customHeight="1" x14ac:dyDescent="0.25">
      <c r="A16" s="64" t="s">
        <v>17</v>
      </c>
      <c r="B16" s="65" t="s">
        <v>69</v>
      </c>
      <c r="C16" s="18">
        <f>D16+E16+F16+G16</f>
        <v>1842334.8000000005</v>
      </c>
      <c r="D16" s="25">
        <v>1842334.8000000005</v>
      </c>
      <c r="E16" s="25"/>
      <c r="F16" s="25"/>
      <c r="G16" s="25"/>
      <c r="J16" s="93"/>
    </row>
    <row r="17" spans="1:13" s="92" customFormat="1" ht="30" customHeight="1" x14ac:dyDescent="0.25">
      <c r="A17" s="64" t="s">
        <v>19</v>
      </c>
      <c r="B17" s="65" t="s">
        <v>20</v>
      </c>
      <c r="C17" s="18">
        <f>D17+E17+G17+F17</f>
        <v>471666.99999999965</v>
      </c>
      <c r="D17" s="25"/>
      <c r="E17" s="25"/>
      <c r="F17" s="25">
        <f>F18+F19</f>
        <v>471666.99999999965</v>
      </c>
      <c r="G17" s="25"/>
      <c r="J17" s="93"/>
    </row>
    <row r="18" spans="1:13" s="92" customFormat="1" ht="30" customHeight="1" x14ac:dyDescent="0.25">
      <c r="A18" s="64" t="s">
        <v>21</v>
      </c>
      <c r="B18" s="68" t="s">
        <v>22</v>
      </c>
      <c r="C18" s="25">
        <f>D18+E18+F18+G18</f>
        <v>148859.99999999965</v>
      </c>
      <c r="D18" s="25"/>
      <c r="E18" s="25"/>
      <c r="F18" s="25">
        <v>148859.99999999965</v>
      </c>
      <c r="G18" s="25"/>
      <c r="J18" s="93"/>
    </row>
    <row r="19" spans="1:13" s="92" customFormat="1" ht="30" customHeight="1" x14ac:dyDescent="0.25">
      <c r="A19" s="64" t="s">
        <v>23</v>
      </c>
      <c r="B19" s="68" t="s">
        <v>24</v>
      </c>
      <c r="C19" s="25">
        <f>D19+E19+F19+G19</f>
        <v>322807</v>
      </c>
      <c r="D19" s="25"/>
      <c r="E19" s="25"/>
      <c r="F19" s="25">
        <v>322807</v>
      </c>
      <c r="G19" s="25"/>
      <c r="J19" s="93"/>
    </row>
    <row r="20" spans="1:13" s="92" customFormat="1" ht="30" customHeight="1" x14ac:dyDescent="0.25">
      <c r="A20" s="64" t="s">
        <v>25</v>
      </c>
      <c r="B20" s="65" t="s">
        <v>26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13" s="92" customFormat="1" ht="30" customHeight="1" x14ac:dyDescent="0.25">
      <c r="A21" s="66" t="s">
        <v>27</v>
      </c>
      <c r="B21" s="67"/>
      <c r="C21" s="25"/>
      <c r="D21" s="27"/>
      <c r="E21" s="27"/>
      <c r="F21" s="27"/>
      <c r="G21" s="27"/>
    </row>
    <row r="22" spans="1:13" s="92" customFormat="1" ht="30" customHeight="1" x14ac:dyDescent="0.25">
      <c r="A22" s="66" t="s">
        <v>28</v>
      </c>
      <c r="B22" s="67"/>
      <c r="C22" s="25"/>
      <c r="D22" s="27"/>
      <c r="E22" s="27"/>
      <c r="F22" s="27"/>
      <c r="G22" s="27"/>
    </row>
    <row r="23" spans="1:13" s="91" customFormat="1" ht="30" customHeight="1" x14ac:dyDescent="0.25">
      <c r="A23" s="15" t="s">
        <v>29</v>
      </c>
      <c r="B23" s="34" t="s">
        <v>30</v>
      </c>
      <c r="C23" s="18">
        <f>SUM(D23:G23)</f>
        <v>0</v>
      </c>
      <c r="D23" s="18"/>
      <c r="E23" s="18"/>
      <c r="F23" s="18"/>
      <c r="G23" s="18"/>
    </row>
    <row r="24" spans="1:13" ht="30" customHeight="1" x14ac:dyDescent="0.25">
      <c r="A24" s="15" t="s">
        <v>31</v>
      </c>
      <c r="B24" s="34" t="s">
        <v>32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13" ht="30" customHeight="1" x14ac:dyDescent="0.25">
      <c r="A25" s="66" t="s">
        <v>33</v>
      </c>
      <c r="B25" s="67"/>
      <c r="C25" s="28"/>
      <c r="D25" s="27"/>
      <c r="E25" s="27"/>
      <c r="F25" s="27"/>
      <c r="G25" s="27"/>
    </row>
    <row r="26" spans="1:13" ht="30" customHeight="1" x14ac:dyDescent="0.25">
      <c r="A26" s="66" t="s">
        <v>34</v>
      </c>
      <c r="B26" s="67"/>
      <c r="C26" s="28"/>
      <c r="D26" s="27"/>
      <c r="E26" s="27"/>
      <c r="F26" s="27"/>
      <c r="G26" s="27"/>
    </row>
    <row r="27" spans="1:13" ht="30" customHeight="1" x14ac:dyDescent="0.25">
      <c r="A27" s="15" t="s">
        <v>35</v>
      </c>
      <c r="B27" s="34" t="s">
        <v>36</v>
      </c>
      <c r="C27" s="18">
        <f>SUM(D27:G27)</f>
        <v>2003289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2003289</v>
      </c>
    </row>
    <row r="28" spans="1:13" ht="30" customHeight="1" x14ac:dyDescent="0.25">
      <c r="A28" s="66" t="s">
        <v>37</v>
      </c>
      <c r="B28" s="69" t="s">
        <v>38</v>
      </c>
      <c r="C28" s="30">
        <f>SUM(D28:G28)</f>
        <v>139995</v>
      </c>
      <c r="D28" s="27"/>
      <c r="E28" s="27"/>
      <c r="F28" s="27"/>
      <c r="G28" s="30">
        <v>139995</v>
      </c>
      <c r="J28" s="94"/>
      <c r="L28" s="92"/>
      <c r="M28" s="92"/>
    </row>
    <row r="29" spans="1:13" ht="30" customHeight="1" x14ac:dyDescent="0.25">
      <c r="A29" s="66" t="s">
        <v>39</v>
      </c>
      <c r="B29" s="69" t="s">
        <v>40</v>
      </c>
      <c r="C29" s="30">
        <f>SUM(D29:G29)</f>
        <v>1863294</v>
      </c>
      <c r="D29" s="27"/>
      <c r="E29" s="27"/>
      <c r="F29" s="27"/>
      <c r="G29" s="30">
        <v>1863294</v>
      </c>
      <c r="J29" s="94"/>
      <c r="L29" s="92"/>
      <c r="M29" s="92"/>
    </row>
    <row r="30" spans="1:13" s="91" customFormat="1" ht="30" customHeight="1" x14ac:dyDescent="0.25">
      <c r="A30" s="15" t="s">
        <v>41</v>
      </c>
      <c r="B30" s="34" t="s">
        <v>42</v>
      </c>
      <c r="C30" s="18">
        <f>C31</f>
        <v>310712.80000000028</v>
      </c>
      <c r="D30" s="27"/>
      <c r="E30" s="27"/>
      <c r="F30" s="27"/>
      <c r="G30" s="14">
        <f>G31</f>
        <v>310712.80000000028</v>
      </c>
    </row>
    <row r="31" spans="1:13" s="91" customFormat="1" ht="30" customHeight="1" x14ac:dyDescent="0.25">
      <c r="A31" s="66" t="s">
        <v>43</v>
      </c>
      <c r="B31" s="67" t="s">
        <v>44</v>
      </c>
      <c r="C31" s="25">
        <f>G31</f>
        <v>310712.80000000028</v>
      </c>
      <c r="D31" s="27"/>
      <c r="E31" s="27"/>
      <c r="F31" s="27"/>
      <c r="G31" s="30">
        <f>C11-C27</f>
        <v>310712.80000000028</v>
      </c>
    </row>
    <row r="32" spans="1:13" s="91" customFormat="1" ht="30" customHeight="1" x14ac:dyDescent="0.25">
      <c r="A32" s="66" t="s">
        <v>45</v>
      </c>
      <c r="B32" s="67" t="s">
        <v>46</v>
      </c>
      <c r="C32" s="31">
        <f>IF(C11=0,0,C31/C11*100)</f>
        <v>13.427509001937693</v>
      </c>
      <c r="D32" s="27"/>
      <c r="E32" s="27"/>
      <c r="F32" s="27"/>
      <c r="G32" s="31">
        <f>(G31/C11)*100</f>
        <v>13.427509001937693</v>
      </c>
    </row>
    <row r="33" spans="1:254" s="91" customFormat="1" ht="30" customHeight="1" x14ac:dyDescent="0.25">
      <c r="A33" s="15" t="s">
        <v>47</v>
      </c>
      <c r="B33" s="34" t="s">
        <v>48</v>
      </c>
      <c r="C33" s="18"/>
      <c r="D33" s="27"/>
      <c r="E33" s="27"/>
      <c r="F33" s="27"/>
      <c r="G33" s="15"/>
    </row>
    <row r="34" spans="1:254" s="91" customFormat="1" ht="30" customHeight="1" x14ac:dyDescent="0.25">
      <c r="A34" s="66" t="s">
        <v>49</v>
      </c>
      <c r="B34" s="67" t="s">
        <v>44</v>
      </c>
      <c r="C34" s="25">
        <f>G34</f>
        <v>83400</v>
      </c>
      <c r="D34" s="27"/>
      <c r="E34" s="27"/>
      <c r="F34" s="27"/>
      <c r="G34" s="30">
        <v>83400</v>
      </c>
      <c r="J34" s="135" t="s">
        <v>75</v>
      </c>
      <c r="K34" s="135"/>
      <c r="L34" s="135"/>
      <c r="M34" s="135"/>
      <c r="N34" s="95"/>
    </row>
    <row r="35" spans="1:254" s="91" customFormat="1" ht="30" customHeight="1" x14ac:dyDescent="0.25">
      <c r="A35" s="66" t="s">
        <v>50</v>
      </c>
      <c r="B35" s="67" t="s">
        <v>46</v>
      </c>
      <c r="C35" s="31">
        <f>G35</f>
        <v>3.6041458567577602</v>
      </c>
      <c r="D35" s="27"/>
      <c r="E35" s="27"/>
      <c r="F35" s="27"/>
      <c r="G35" s="32">
        <f>(G34/C11)*100</f>
        <v>3.6041458567577602</v>
      </c>
    </row>
    <row r="36" spans="1:254" s="91" customFormat="1" ht="30" customHeight="1" x14ac:dyDescent="0.25">
      <c r="A36" s="15" t="s">
        <v>51</v>
      </c>
      <c r="B36" s="34" t="s">
        <v>52</v>
      </c>
      <c r="C36" s="25"/>
      <c r="D36" s="27"/>
      <c r="E36" s="27"/>
      <c r="F36" s="27"/>
      <c r="G36" s="30"/>
    </row>
    <row r="37" spans="1:254" s="91" customFormat="1" ht="30" customHeight="1" x14ac:dyDescent="0.25">
      <c r="A37" s="66" t="s">
        <v>53</v>
      </c>
      <c r="B37" s="67" t="s">
        <v>44</v>
      </c>
      <c r="C37" s="25">
        <f>C31-C34</f>
        <v>227312.80000000028</v>
      </c>
      <c r="D37" s="25"/>
      <c r="E37" s="25"/>
      <c r="F37" s="25"/>
      <c r="G37" s="25">
        <f>G30-G34</f>
        <v>227312.80000000028</v>
      </c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1:254" s="91" customFormat="1" ht="30" customHeight="1" x14ac:dyDescent="0.25">
      <c r="A38" s="66" t="s">
        <v>54</v>
      </c>
      <c r="B38" s="67" t="s">
        <v>46</v>
      </c>
      <c r="C38" s="33">
        <f>IF(C11=0,0,C37/C11*100)</f>
        <v>9.8233631451799326</v>
      </c>
      <c r="D38" s="34"/>
      <c r="E38" s="34"/>
      <c r="F38" s="34"/>
      <c r="G38" s="33">
        <f>IF(C11=0,0,C37/C11*100)</f>
        <v>9.8233631451799326</v>
      </c>
    </row>
    <row r="41" spans="1:254" ht="131.25" customHeight="1" x14ac:dyDescent="0.25">
      <c r="B41" s="104" t="s">
        <v>63</v>
      </c>
      <c r="C41" s="71"/>
      <c r="D41" s="123" t="s">
        <v>70</v>
      </c>
      <c r="E41" s="123"/>
      <c r="F41" s="123"/>
      <c r="G41" s="123"/>
      <c r="N41" s="74"/>
      <c r="V41" s="74"/>
      <c r="AD41" s="74"/>
      <c r="AL41" s="74"/>
      <c r="AT41" s="74"/>
      <c r="BB41" s="74"/>
      <c r="BJ41" s="74"/>
      <c r="BR41" s="74"/>
      <c r="BZ41" s="74"/>
      <c r="CH41" s="74"/>
      <c r="CP41" s="74"/>
      <c r="CX41" s="74"/>
      <c r="DF41" s="74"/>
      <c r="DN41" s="74"/>
      <c r="DV41" s="74"/>
      <c r="ED41" s="74"/>
      <c r="EL41" s="74"/>
      <c r="ET41" s="74"/>
      <c r="FB41" s="74"/>
      <c r="FJ41" s="74"/>
      <c r="FR41" s="74"/>
      <c r="FZ41" s="74"/>
      <c r="GH41" s="74"/>
      <c r="GP41" s="74"/>
      <c r="GX41" s="74"/>
      <c r="HF41" s="74"/>
      <c r="HN41" s="74"/>
      <c r="HV41" s="74"/>
      <c r="ID41" s="74"/>
      <c r="IL41" s="74"/>
      <c r="IT41" s="74"/>
    </row>
    <row r="42" spans="1:254" ht="30.75" customHeight="1" x14ac:dyDescent="0.25">
      <c r="A42" s="124" t="s">
        <v>56</v>
      </c>
      <c r="B42" s="124"/>
      <c r="C42" s="124"/>
      <c r="D42" s="124"/>
      <c r="E42" s="124"/>
      <c r="F42" s="124"/>
      <c r="G42" s="124"/>
      <c r="M42" s="74"/>
      <c r="U42" s="74"/>
      <c r="AC42" s="74"/>
      <c r="AK42" s="74"/>
      <c r="AS42" s="74"/>
      <c r="BA42" s="74"/>
      <c r="BI42" s="74"/>
      <c r="BQ42" s="74"/>
      <c r="BY42" s="74"/>
      <c r="CG42" s="74"/>
      <c r="CO42" s="74"/>
      <c r="CW42" s="74"/>
      <c r="DE42" s="74"/>
      <c r="DM42" s="74"/>
      <c r="DU42" s="74"/>
      <c r="EC42" s="74"/>
      <c r="EK42" s="74"/>
      <c r="ES42" s="74"/>
      <c r="FA42" s="74"/>
      <c r="FI42" s="74"/>
      <c r="FQ42" s="74"/>
      <c r="FY42" s="74"/>
      <c r="GG42" s="74"/>
      <c r="GO42" s="74"/>
      <c r="GW42" s="74"/>
      <c r="HE42" s="74"/>
      <c r="HM42" s="74"/>
      <c r="HU42" s="74"/>
      <c r="IC42" s="74"/>
      <c r="IK42" s="74"/>
      <c r="IS42" s="74"/>
    </row>
    <row r="43" spans="1:254" ht="13.5" customHeight="1" x14ac:dyDescent="0.25">
      <c r="A43" s="73"/>
      <c r="E43" s="74"/>
      <c r="M43" s="74"/>
      <c r="U43" s="74"/>
      <c r="AC43" s="74"/>
      <c r="AK43" s="74"/>
      <c r="AS43" s="74"/>
      <c r="BA43" s="74"/>
      <c r="BI43" s="74"/>
      <c r="BQ43" s="74"/>
      <c r="BY43" s="74"/>
      <c r="CG43" s="74"/>
      <c r="CO43" s="74"/>
      <c r="CW43" s="74"/>
      <c r="DE43" s="74"/>
      <c r="DM43" s="74"/>
      <c r="DU43" s="74"/>
      <c r="EC43" s="74"/>
      <c r="EK43" s="74"/>
      <c r="ES43" s="74"/>
      <c r="FA43" s="74"/>
      <c r="FI43" s="74"/>
      <c r="FQ43" s="74"/>
      <c r="FY43" s="74"/>
      <c r="GG43" s="74"/>
      <c r="GO43" s="74"/>
      <c r="GW43" s="74"/>
      <c r="HE43" s="74"/>
      <c r="HM43" s="74"/>
      <c r="HU43" s="74"/>
      <c r="IC43" s="74"/>
      <c r="IK43" s="74"/>
      <c r="IS43" s="74"/>
    </row>
    <row r="44" spans="1:254" ht="14.25" customHeight="1" x14ac:dyDescent="0.25">
      <c r="A44" s="73"/>
    </row>
    <row r="45" spans="1:254" ht="15.75" customHeight="1" x14ac:dyDescent="0.25">
      <c r="A45" s="73"/>
    </row>
    <row r="46" spans="1:254" x14ac:dyDescent="0.25">
      <c r="A46" s="73"/>
    </row>
  </sheetData>
  <mergeCells count="13">
    <mergeCell ref="A42:G42"/>
    <mergeCell ref="B6:G6"/>
    <mergeCell ref="A7:G7"/>
    <mergeCell ref="B9:B10"/>
    <mergeCell ref="C9:G9"/>
    <mergeCell ref="J34:M34"/>
    <mergeCell ref="D41:G41"/>
    <mergeCell ref="C1:G1"/>
    <mergeCell ref="M1:P1"/>
    <mergeCell ref="C2:G2"/>
    <mergeCell ref="J2:P2"/>
    <mergeCell ref="K3:P3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zoomScale="60" zoomScaleNormal="62" workbookViewId="0">
      <selection activeCell="E29" sqref="E29"/>
    </sheetView>
  </sheetViews>
  <sheetFormatPr defaultRowHeight="15" x14ac:dyDescent="0.25"/>
  <cols>
    <col min="1" max="1" width="8.140625" style="3" customWidth="1"/>
    <col min="2" max="2" width="69.42578125" style="3" customWidth="1"/>
    <col min="3" max="3" width="21.85546875" style="3" customWidth="1"/>
    <col min="4" max="7" width="18.42578125" style="3" customWidth="1"/>
    <col min="8" max="9" width="7.85546875" style="3" customWidth="1"/>
    <col min="10" max="10" width="7.42578125" style="3" customWidth="1"/>
    <col min="11" max="11" width="7.5703125" style="3" customWidth="1"/>
    <col min="12" max="12" width="7.28515625" style="3" customWidth="1"/>
    <col min="13" max="13" width="7.5703125" style="3" customWidth="1"/>
    <col min="14" max="14" width="14.85546875" style="3" bestFit="1" customWidth="1"/>
    <col min="15" max="15" width="7.85546875" style="3" customWidth="1"/>
    <col min="16" max="256" width="9.140625" style="3"/>
    <col min="257" max="257" width="6.42578125" style="3" customWidth="1"/>
    <col min="258" max="258" width="69.42578125" style="3" customWidth="1"/>
    <col min="259" max="259" width="21.85546875" style="3" customWidth="1"/>
    <col min="260" max="263" width="18.42578125" style="3" customWidth="1"/>
    <col min="264" max="265" width="7.85546875" style="3" customWidth="1"/>
    <col min="266" max="266" width="7.42578125" style="3" customWidth="1"/>
    <col min="267" max="267" width="7.5703125" style="3" customWidth="1"/>
    <col min="268" max="268" width="7.28515625" style="3" customWidth="1"/>
    <col min="269" max="269" width="7.5703125" style="3" customWidth="1"/>
    <col min="270" max="270" width="14.85546875" style="3" bestFit="1" customWidth="1"/>
    <col min="271" max="271" width="7.85546875" style="3" customWidth="1"/>
    <col min="272" max="512" width="9.140625" style="3"/>
    <col min="513" max="513" width="6.42578125" style="3" customWidth="1"/>
    <col min="514" max="514" width="69.42578125" style="3" customWidth="1"/>
    <col min="515" max="515" width="21.85546875" style="3" customWidth="1"/>
    <col min="516" max="519" width="18.42578125" style="3" customWidth="1"/>
    <col min="520" max="521" width="7.85546875" style="3" customWidth="1"/>
    <col min="522" max="522" width="7.42578125" style="3" customWidth="1"/>
    <col min="523" max="523" width="7.5703125" style="3" customWidth="1"/>
    <col min="524" max="524" width="7.28515625" style="3" customWidth="1"/>
    <col min="525" max="525" width="7.5703125" style="3" customWidth="1"/>
    <col min="526" max="526" width="14.85546875" style="3" bestFit="1" customWidth="1"/>
    <col min="527" max="527" width="7.85546875" style="3" customWidth="1"/>
    <col min="528" max="768" width="9.140625" style="3"/>
    <col min="769" max="769" width="6.42578125" style="3" customWidth="1"/>
    <col min="770" max="770" width="69.42578125" style="3" customWidth="1"/>
    <col min="771" max="771" width="21.85546875" style="3" customWidth="1"/>
    <col min="772" max="775" width="18.42578125" style="3" customWidth="1"/>
    <col min="776" max="777" width="7.85546875" style="3" customWidth="1"/>
    <col min="778" max="778" width="7.42578125" style="3" customWidth="1"/>
    <col min="779" max="779" width="7.5703125" style="3" customWidth="1"/>
    <col min="780" max="780" width="7.28515625" style="3" customWidth="1"/>
    <col min="781" max="781" width="7.5703125" style="3" customWidth="1"/>
    <col min="782" max="782" width="14.85546875" style="3" bestFit="1" customWidth="1"/>
    <col min="783" max="783" width="7.85546875" style="3" customWidth="1"/>
    <col min="784" max="1024" width="9.140625" style="3"/>
    <col min="1025" max="1025" width="6.42578125" style="3" customWidth="1"/>
    <col min="1026" max="1026" width="69.42578125" style="3" customWidth="1"/>
    <col min="1027" max="1027" width="21.85546875" style="3" customWidth="1"/>
    <col min="1028" max="1031" width="18.42578125" style="3" customWidth="1"/>
    <col min="1032" max="1033" width="7.85546875" style="3" customWidth="1"/>
    <col min="1034" max="1034" width="7.42578125" style="3" customWidth="1"/>
    <col min="1035" max="1035" width="7.5703125" style="3" customWidth="1"/>
    <col min="1036" max="1036" width="7.28515625" style="3" customWidth="1"/>
    <col min="1037" max="1037" width="7.5703125" style="3" customWidth="1"/>
    <col min="1038" max="1038" width="14.85546875" style="3" bestFit="1" customWidth="1"/>
    <col min="1039" max="1039" width="7.85546875" style="3" customWidth="1"/>
    <col min="1040" max="1280" width="9.140625" style="3"/>
    <col min="1281" max="1281" width="6.42578125" style="3" customWidth="1"/>
    <col min="1282" max="1282" width="69.42578125" style="3" customWidth="1"/>
    <col min="1283" max="1283" width="21.85546875" style="3" customWidth="1"/>
    <col min="1284" max="1287" width="18.42578125" style="3" customWidth="1"/>
    <col min="1288" max="1289" width="7.85546875" style="3" customWidth="1"/>
    <col min="1290" max="1290" width="7.42578125" style="3" customWidth="1"/>
    <col min="1291" max="1291" width="7.5703125" style="3" customWidth="1"/>
    <col min="1292" max="1292" width="7.28515625" style="3" customWidth="1"/>
    <col min="1293" max="1293" width="7.5703125" style="3" customWidth="1"/>
    <col min="1294" max="1294" width="14.85546875" style="3" bestFit="1" customWidth="1"/>
    <col min="1295" max="1295" width="7.85546875" style="3" customWidth="1"/>
    <col min="1296" max="1536" width="9.140625" style="3"/>
    <col min="1537" max="1537" width="6.42578125" style="3" customWidth="1"/>
    <col min="1538" max="1538" width="69.42578125" style="3" customWidth="1"/>
    <col min="1539" max="1539" width="21.85546875" style="3" customWidth="1"/>
    <col min="1540" max="1543" width="18.42578125" style="3" customWidth="1"/>
    <col min="1544" max="1545" width="7.85546875" style="3" customWidth="1"/>
    <col min="1546" max="1546" width="7.42578125" style="3" customWidth="1"/>
    <col min="1547" max="1547" width="7.5703125" style="3" customWidth="1"/>
    <col min="1548" max="1548" width="7.28515625" style="3" customWidth="1"/>
    <col min="1549" max="1549" width="7.5703125" style="3" customWidth="1"/>
    <col min="1550" max="1550" width="14.85546875" style="3" bestFit="1" customWidth="1"/>
    <col min="1551" max="1551" width="7.85546875" style="3" customWidth="1"/>
    <col min="1552" max="1792" width="9.140625" style="3"/>
    <col min="1793" max="1793" width="6.42578125" style="3" customWidth="1"/>
    <col min="1794" max="1794" width="69.42578125" style="3" customWidth="1"/>
    <col min="1795" max="1795" width="21.85546875" style="3" customWidth="1"/>
    <col min="1796" max="1799" width="18.42578125" style="3" customWidth="1"/>
    <col min="1800" max="1801" width="7.85546875" style="3" customWidth="1"/>
    <col min="1802" max="1802" width="7.42578125" style="3" customWidth="1"/>
    <col min="1803" max="1803" width="7.5703125" style="3" customWidth="1"/>
    <col min="1804" max="1804" width="7.28515625" style="3" customWidth="1"/>
    <col min="1805" max="1805" width="7.5703125" style="3" customWidth="1"/>
    <col min="1806" max="1806" width="14.85546875" style="3" bestFit="1" customWidth="1"/>
    <col min="1807" max="1807" width="7.85546875" style="3" customWidth="1"/>
    <col min="1808" max="2048" width="9.140625" style="3"/>
    <col min="2049" max="2049" width="6.42578125" style="3" customWidth="1"/>
    <col min="2050" max="2050" width="69.42578125" style="3" customWidth="1"/>
    <col min="2051" max="2051" width="21.85546875" style="3" customWidth="1"/>
    <col min="2052" max="2055" width="18.42578125" style="3" customWidth="1"/>
    <col min="2056" max="2057" width="7.85546875" style="3" customWidth="1"/>
    <col min="2058" max="2058" width="7.42578125" style="3" customWidth="1"/>
    <col min="2059" max="2059" width="7.5703125" style="3" customWidth="1"/>
    <col min="2060" max="2060" width="7.28515625" style="3" customWidth="1"/>
    <col min="2061" max="2061" width="7.5703125" style="3" customWidth="1"/>
    <col min="2062" max="2062" width="14.85546875" style="3" bestFit="1" customWidth="1"/>
    <col min="2063" max="2063" width="7.85546875" style="3" customWidth="1"/>
    <col min="2064" max="2304" width="9.140625" style="3"/>
    <col min="2305" max="2305" width="6.42578125" style="3" customWidth="1"/>
    <col min="2306" max="2306" width="69.42578125" style="3" customWidth="1"/>
    <col min="2307" max="2307" width="21.85546875" style="3" customWidth="1"/>
    <col min="2308" max="2311" width="18.42578125" style="3" customWidth="1"/>
    <col min="2312" max="2313" width="7.85546875" style="3" customWidth="1"/>
    <col min="2314" max="2314" width="7.42578125" style="3" customWidth="1"/>
    <col min="2315" max="2315" width="7.5703125" style="3" customWidth="1"/>
    <col min="2316" max="2316" width="7.28515625" style="3" customWidth="1"/>
    <col min="2317" max="2317" width="7.5703125" style="3" customWidth="1"/>
    <col min="2318" max="2318" width="14.85546875" style="3" bestFit="1" customWidth="1"/>
    <col min="2319" max="2319" width="7.85546875" style="3" customWidth="1"/>
    <col min="2320" max="2560" width="9.140625" style="3"/>
    <col min="2561" max="2561" width="6.42578125" style="3" customWidth="1"/>
    <col min="2562" max="2562" width="69.42578125" style="3" customWidth="1"/>
    <col min="2563" max="2563" width="21.85546875" style="3" customWidth="1"/>
    <col min="2564" max="2567" width="18.42578125" style="3" customWidth="1"/>
    <col min="2568" max="2569" width="7.85546875" style="3" customWidth="1"/>
    <col min="2570" max="2570" width="7.42578125" style="3" customWidth="1"/>
    <col min="2571" max="2571" width="7.5703125" style="3" customWidth="1"/>
    <col min="2572" max="2572" width="7.28515625" style="3" customWidth="1"/>
    <col min="2573" max="2573" width="7.5703125" style="3" customWidth="1"/>
    <col min="2574" max="2574" width="14.85546875" style="3" bestFit="1" customWidth="1"/>
    <col min="2575" max="2575" width="7.85546875" style="3" customWidth="1"/>
    <col min="2576" max="2816" width="9.140625" style="3"/>
    <col min="2817" max="2817" width="6.42578125" style="3" customWidth="1"/>
    <col min="2818" max="2818" width="69.42578125" style="3" customWidth="1"/>
    <col min="2819" max="2819" width="21.85546875" style="3" customWidth="1"/>
    <col min="2820" max="2823" width="18.42578125" style="3" customWidth="1"/>
    <col min="2824" max="2825" width="7.85546875" style="3" customWidth="1"/>
    <col min="2826" max="2826" width="7.42578125" style="3" customWidth="1"/>
    <col min="2827" max="2827" width="7.5703125" style="3" customWidth="1"/>
    <col min="2828" max="2828" width="7.28515625" style="3" customWidth="1"/>
    <col min="2829" max="2829" width="7.5703125" style="3" customWidth="1"/>
    <col min="2830" max="2830" width="14.85546875" style="3" bestFit="1" customWidth="1"/>
    <col min="2831" max="2831" width="7.85546875" style="3" customWidth="1"/>
    <col min="2832" max="3072" width="9.140625" style="3"/>
    <col min="3073" max="3073" width="6.42578125" style="3" customWidth="1"/>
    <col min="3074" max="3074" width="69.42578125" style="3" customWidth="1"/>
    <col min="3075" max="3075" width="21.85546875" style="3" customWidth="1"/>
    <col min="3076" max="3079" width="18.42578125" style="3" customWidth="1"/>
    <col min="3080" max="3081" width="7.85546875" style="3" customWidth="1"/>
    <col min="3082" max="3082" width="7.42578125" style="3" customWidth="1"/>
    <col min="3083" max="3083" width="7.5703125" style="3" customWidth="1"/>
    <col min="3084" max="3084" width="7.28515625" style="3" customWidth="1"/>
    <col min="3085" max="3085" width="7.5703125" style="3" customWidth="1"/>
    <col min="3086" max="3086" width="14.85546875" style="3" bestFit="1" customWidth="1"/>
    <col min="3087" max="3087" width="7.85546875" style="3" customWidth="1"/>
    <col min="3088" max="3328" width="9.140625" style="3"/>
    <col min="3329" max="3329" width="6.42578125" style="3" customWidth="1"/>
    <col min="3330" max="3330" width="69.42578125" style="3" customWidth="1"/>
    <col min="3331" max="3331" width="21.85546875" style="3" customWidth="1"/>
    <col min="3332" max="3335" width="18.42578125" style="3" customWidth="1"/>
    <col min="3336" max="3337" width="7.85546875" style="3" customWidth="1"/>
    <col min="3338" max="3338" width="7.42578125" style="3" customWidth="1"/>
    <col min="3339" max="3339" width="7.5703125" style="3" customWidth="1"/>
    <col min="3340" max="3340" width="7.28515625" style="3" customWidth="1"/>
    <col min="3341" max="3341" width="7.5703125" style="3" customWidth="1"/>
    <col min="3342" max="3342" width="14.85546875" style="3" bestFit="1" customWidth="1"/>
    <col min="3343" max="3343" width="7.85546875" style="3" customWidth="1"/>
    <col min="3344" max="3584" width="9.140625" style="3"/>
    <col min="3585" max="3585" width="6.42578125" style="3" customWidth="1"/>
    <col min="3586" max="3586" width="69.42578125" style="3" customWidth="1"/>
    <col min="3587" max="3587" width="21.85546875" style="3" customWidth="1"/>
    <col min="3588" max="3591" width="18.42578125" style="3" customWidth="1"/>
    <col min="3592" max="3593" width="7.85546875" style="3" customWidth="1"/>
    <col min="3594" max="3594" width="7.42578125" style="3" customWidth="1"/>
    <col min="3595" max="3595" width="7.5703125" style="3" customWidth="1"/>
    <col min="3596" max="3596" width="7.28515625" style="3" customWidth="1"/>
    <col min="3597" max="3597" width="7.5703125" style="3" customWidth="1"/>
    <col min="3598" max="3598" width="14.85546875" style="3" bestFit="1" customWidth="1"/>
    <col min="3599" max="3599" width="7.85546875" style="3" customWidth="1"/>
    <col min="3600" max="3840" width="9.140625" style="3"/>
    <col min="3841" max="3841" width="6.42578125" style="3" customWidth="1"/>
    <col min="3842" max="3842" width="69.42578125" style="3" customWidth="1"/>
    <col min="3843" max="3843" width="21.85546875" style="3" customWidth="1"/>
    <col min="3844" max="3847" width="18.42578125" style="3" customWidth="1"/>
    <col min="3848" max="3849" width="7.85546875" style="3" customWidth="1"/>
    <col min="3850" max="3850" width="7.42578125" style="3" customWidth="1"/>
    <col min="3851" max="3851" width="7.5703125" style="3" customWidth="1"/>
    <col min="3852" max="3852" width="7.28515625" style="3" customWidth="1"/>
    <col min="3853" max="3853" width="7.5703125" style="3" customWidth="1"/>
    <col min="3854" max="3854" width="14.85546875" style="3" bestFit="1" customWidth="1"/>
    <col min="3855" max="3855" width="7.85546875" style="3" customWidth="1"/>
    <col min="3856" max="4096" width="9.140625" style="3"/>
    <col min="4097" max="4097" width="6.42578125" style="3" customWidth="1"/>
    <col min="4098" max="4098" width="69.42578125" style="3" customWidth="1"/>
    <col min="4099" max="4099" width="21.85546875" style="3" customWidth="1"/>
    <col min="4100" max="4103" width="18.42578125" style="3" customWidth="1"/>
    <col min="4104" max="4105" width="7.85546875" style="3" customWidth="1"/>
    <col min="4106" max="4106" width="7.42578125" style="3" customWidth="1"/>
    <col min="4107" max="4107" width="7.5703125" style="3" customWidth="1"/>
    <col min="4108" max="4108" width="7.28515625" style="3" customWidth="1"/>
    <col min="4109" max="4109" width="7.5703125" style="3" customWidth="1"/>
    <col min="4110" max="4110" width="14.85546875" style="3" bestFit="1" customWidth="1"/>
    <col min="4111" max="4111" width="7.85546875" style="3" customWidth="1"/>
    <col min="4112" max="4352" width="9.140625" style="3"/>
    <col min="4353" max="4353" width="6.42578125" style="3" customWidth="1"/>
    <col min="4354" max="4354" width="69.42578125" style="3" customWidth="1"/>
    <col min="4355" max="4355" width="21.85546875" style="3" customWidth="1"/>
    <col min="4356" max="4359" width="18.42578125" style="3" customWidth="1"/>
    <col min="4360" max="4361" width="7.85546875" style="3" customWidth="1"/>
    <col min="4362" max="4362" width="7.42578125" style="3" customWidth="1"/>
    <col min="4363" max="4363" width="7.5703125" style="3" customWidth="1"/>
    <col min="4364" max="4364" width="7.28515625" style="3" customWidth="1"/>
    <col min="4365" max="4365" width="7.5703125" style="3" customWidth="1"/>
    <col min="4366" max="4366" width="14.85546875" style="3" bestFit="1" customWidth="1"/>
    <col min="4367" max="4367" width="7.85546875" style="3" customWidth="1"/>
    <col min="4368" max="4608" width="9.140625" style="3"/>
    <col min="4609" max="4609" width="6.42578125" style="3" customWidth="1"/>
    <col min="4610" max="4610" width="69.42578125" style="3" customWidth="1"/>
    <col min="4611" max="4611" width="21.85546875" style="3" customWidth="1"/>
    <col min="4612" max="4615" width="18.42578125" style="3" customWidth="1"/>
    <col min="4616" max="4617" width="7.85546875" style="3" customWidth="1"/>
    <col min="4618" max="4618" width="7.42578125" style="3" customWidth="1"/>
    <col min="4619" max="4619" width="7.5703125" style="3" customWidth="1"/>
    <col min="4620" max="4620" width="7.28515625" style="3" customWidth="1"/>
    <col min="4621" max="4621" width="7.5703125" style="3" customWidth="1"/>
    <col min="4622" max="4622" width="14.85546875" style="3" bestFit="1" customWidth="1"/>
    <col min="4623" max="4623" width="7.85546875" style="3" customWidth="1"/>
    <col min="4624" max="4864" width="9.140625" style="3"/>
    <col min="4865" max="4865" width="6.42578125" style="3" customWidth="1"/>
    <col min="4866" max="4866" width="69.42578125" style="3" customWidth="1"/>
    <col min="4867" max="4867" width="21.85546875" style="3" customWidth="1"/>
    <col min="4868" max="4871" width="18.42578125" style="3" customWidth="1"/>
    <col min="4872" max="4873" width="7.85546875" style="3" customWidth="1"/>
    <col min="4874" max="4874" width="7.42578125" style="3" customWidth="1"/>
    <col min="4875" max="4875" width="7.5703125" style="3" customWidth="1"/>
    <col min="4876" max="4876" width="7.28515625" style="3" customWidth="1"/>
    <col min="4877" max="4877" width="7.5703125" style="3" customWidth="1"/>
    <col min="4878" max="4878" width="14.85546875" style="3" bestFit="1" customWidth="1"/>
    <col min="4879" max="4879" width="7.85546875" style="3" customWidth="1"/>
    <col min="4880" max="5120" width="9.140625" style="3"/>
    <col min="5121" max="5121" width="6.42578125" style="3" customWidth="1"/>
    <col min="5122" max="5122" width="69.42578125" style="3" customWidth="1"/>
    <col min="5123" max="5123" width="21.85546875" style="3" customWidth="1"/>
    <col min="5124" max="5127" width="18.42578125" style="3" customWidth="1"/>
    <col min="5128" max="5129" width="7.85546875" style="3" customWidth="1"/>
    <col min="5130" max="5130" width="7.42578125" style="3" customWidth="1"/>
    <col min="5131" max="5131" width="7.5703125" style="3" customWidth="1"/>
    <col min="5132" max="5132" width="7.28515625" style="3" customWidth="1"/>
    <col min="5133" max="5133" width="7.5703125" style="3" customWidth="1"/>
    <col min="5134" max="5134" width="14.85546875" style="3" bestFit="1" customWidth="1"/>
    <col min="5135" max="5135" width="7.85546875" style="3" customWidth="1"/>
    <col min="5136" max="5376" width="9.140625" style="3"/>
    <col min="5377" max="5377" width="6.42578125" style="3" customWidth="1"/>
    <col min="5378" max="5378" width="69.42578125" style="3" customWidth="1"/>
    <col min="5379" max="5379" width="21.85546875" style="3" customWidth="1"/>
    <col min="5380" max="5383" width="18.42578125" style="3" customWidth="1"/>
    <col min="5384" max="5385" width="7.85546875" style="3" customWidth="1"/>
    <col min="5386" max="5386" width="7.42578125" style="3" customWidth="1"/>
    <col min="5387" max="5387" width="7.5703125" style="3" customWidth="1"/>
    <col min="5388" max="5388" width="7.28515625" style="3" customWidth="1"/>
    <col min="5389" max="5389" width="7.5703125" style="3" customWidth="1"/>
    <col min="5390" max="5390" width="14.85546875" style="3" bestFit="1" customWidth="1"/>
    <col min="5391" max="5391" width="7.85546875" style="3" customWidth="1"/>
    <col min="5392" max="5632" width="9.140625" style="3"/>
    <col min="5633" max="5633" width="6.42578125" style="3" customWidth="1"/>
    <col min="5634" max="5634" width="69.42578125" style="3" customWidth="1"/>
    <col min="5635" max="5635" width="21.85546875" style="3" customWidth="1"/>
    <col min="5636" max="5639" width="18.42578125" style="3" customWidth="1"/>
    <col min="5640" max="5641" width="7.85546875" style="3" customWidth="1"/>
    <col min="5642" max="5642" width="7.42578125" style="3" customWidth="1"/>
    <col min="5643" max="5643" width="7.5703125" style="3" customWidth="1"/>
    <col min="5644" max="5644" width="7.28515625" style="3" customWidth="1"/>
    <col min="5645" max="5645" width="7.5703125" style="3" customWidth="1"/>
    <col min="5646" max="5646" width="14.85546875" style="3" bestFit="1" customWidth="1"/>
    <col min="5647" max="5647" width="7.85546875" style="3" customWidth="1"/>
    <col min="5648" max="5888" width="9.140625" style="3"/>
    <col min="5889" max="5889" width="6.42578125" style="3" customWidth="1"/>
    <col min="5890" max="5890" width="69.42578125" style="3" customWidth="1"/>
    <col min="5891" max="5891" width="21.85546875" style="3" customWidth="1"/>
    <col min="5892" max="5895" width="18.42578125" style="3" customWidth="1"/>
    <col min="5896" max="5897" width="7.85546875" style="3" customWidth="1"/>
    <col min="5898" max="5898" width="7.42578125" style="3" customWidth="1"/>
    <col min="5899" max="5899" width="7.5703125" style="3" customWidth="1"/>
    <col min="5900" max="5900" width="7.28515625" style="3" customWidth="1"/>
    <col min="5901" max="5901" width="7.5703125" style="3" customWidth="1"/>
    <col min="5902" max="5902" width="14.85546875" style="3" bestFit="1" customWidth="1"/>
    <col min="5903" max="5903" width="7.85546875" style="3" customWidth="1"/>
    <col min="5904" max="6144" width="9.140625" style="3"/>
    <col min="6145" max="6145" width="6.42578125" style="3" customWidth="1"/>
    <col min="6146" max="6146" width="69.42578125" style="3" customWidth="1"/>
    <col min="6147" max="6147" width="21.85546875" style="3" customWidth="1"/>
    <col min="6148" max="6151" width="18.42578125" style="3" customWidth="1"/>
    <col min="6152" max="6153" width="7.85546875" style="3" customWidth="1"/>
    <col min="6154" max="6154" width="7.42578125" style="3" customWidth="1"/>
    <col min="6155" max="6155" width="7.5703125" style="3" customWidth="1"/>
    <col min="6156" max="6156" width="7.28515625" style="3" customWidth="1"/>
    <col min="6157" max="6157" width="7.5703125" style="3" customWidth="1"/>
    <col min="6158" max="6158" width="14.85546875" style="3" bestFit="1" customWidth="1"/>
    <col min="6159" max="6159" width="7.85546875" style="3" customWidth="1"/>
    <col min="6160" max="6400" width="9.140625" style="3"/>
    <col min="6401" max="6401" width="6.42578125" style="3" customWidth="1"/>
    <col min="6402" max="6402" width="69.42578125" style="3" customWidth="1"/>
    <col min="6403" max="6403" width="21.85546875" style="3" customWidth="1"/>
    <col min="6404" max="6407" width="18.42578125" style="3" customWidth="1"/>
    <col min="6408" max="6409" width="7.85546875" style="3" customWidth="1"/>
    <col min="6410" max="6410" width="7.42578125" style="3" customWidth="1"/>
    <col min="6411" max="6411" width="7.5703125" style="3" customWidth="1"/>
    <col min="6412" max="6412" width="7.28515625" style="3" customWidth="1"/>
    <col min="6413" max="6413" width="7.5703125" style="3" customWidth="1"/>
    <col min="6414" max="6414" width="14.85546875" style="3" bestFit="1" customWidth="1"/>
    <col min="6415" max="6415" width="7.85546875" style="3" customWidth="1"/>
    <col min="6416" max="6656" width="9.140625" style="3"/>
    <col min="6657" max="6657" width="6.42578125" style="3" customWidth="1"/>
    <col min="6658" max="6658" width="69.42578125" style="3" customWidth="1"/>
    <col min="6659" max="6659" width="21.85546875" style="3" customWidth="1"/>
    <col min="6660" max="6663" width="18.42578125" style="3" customWidth="1"/>
    <col min="6664" max="6665" width="7.85546875" style="3" customWidth="1"/>
    <col min="6666" max="6666" width="7.42578125" style="3" customWidth="1"/>
    <col min="6667" max="6667" width="7.5703125" style="3" customWidth="1"/>
    <col min="6668" max="6668" width="7.28515625" style="3" customWidth="1"/>
    <col min="6669" max="6669" width="7.5703125" style="3" customWidth="1"/>
    <col min="6670" max="6670" width="14.85546875" style="3" bestFit="1" customWidth="1"/>
    <col min="6671" max="6671" width="7.85546875" style="3" customWidth="1"/>
    <col min="6672" max="6912" width="9.140625" style="3"/>
    <col min="6913" max="6913" width="6.42578125" style="3" customWidth="1"/>
    <col min="6914" max="6914" width="69.42578125" style="3" customWidth="1"/>
    <col min="6915" max="6915" width="21.85546875" style="3" customWidth="1"/>
    <col min="6916" max="6919" width="18.42578125" style="3" customWidth="1"/>
    <col min="6920" max="6921" width="7.85546875" style="3" customWidth="1"/>
    <col min="6922" max="6922" width="7.42578125" style="3" customWidth="1"/>
    <col min="6923" max="6923" width="7.5703125" style="3" customWidth="1"/>
    <col min="6924" max="6924" width="7.28515625" style="3" customWidth="1"/>
    <col min="6925" max="6925" width="7.5703125" style="3" customWidth="1"/>
    <col min="6926" max="6926" width="14.85546875" style="3" bestFit="1" customWidth="1"/>
    <col min="6927" max="6927" width="7.85546875" style="3" customWidth="1"/>
    <col min="6928" max="7168" width="9.140625" style="3"/>
    <col min="7169" max="7169" width="6.42578125" style="3" customWidth="1"/>
    <col min="7170" max="7170" width="69.42578125" style="3" customWidth="1"/>
    <col min="7171" max="7171" width="21.85546875" style="3" customWidth="1"/>
    <col min="7172" max="7175" width="18.42578125" style="3" customWidth="1"/>
    <col min="7176" max="7177" width="7.85546875" style="3" customWidth="1"/>
    <col min="7178" max="7178" width="7.42578125" style="3" customWidth="1"/>
    <col min="7179" max="7179" width="7.5703125" style="3" customWidth="1"/>
    <col min="7180" max="7180" width="7.28515625" style="3" customWidth="1"/>
    <col min="7181" max="7181" width="7.5703125" style="3" customWidth="1"/>
    <col min="7182" max="7182" width="14.85546875" style="3" bestFit="1" customWidth="1"/>
    <col min="7183" max="7183" width="7.85546875" style="3" customWidth="1"/>
    <col min="7184" max="7424" width="9.140625" style="3"/>
    <col min="7425" max="7425" width="6.42578125" style="3" customWidth="1"/>
    <col min="7426" max="7426" width="69.42578125" style="3" customWidth="1"/>
    <col min="7427" max="7427" width="21.85546875" style="3" customWidth="1"/>
    <col min="7428" max="7431" width="18.42578125" style="3" customWidth="1"/>
    <col min="7432" max="7433" width="7.85546875" style="3" customWidth="1"/>
    <col min="7434" max="7434" width="7.42578125" style="3" customWidth="1"/>
    <col min="7435" max="7435" width="7.5703125" style="3" customWidth="1"/>
    <col min="7436" max="7436" width="7.28515625" style="3" customWidth="1"/>
    <col min="7437" max="7437" width="7.5703125" style="3" customWidth="1"/>
    <col min="7438" max="7438" width="14.85546875" style="3" bestFit="1" customWidth="1"/>
    <col min="7439" max="7439" width="7.85546875" style="3" customWidth="1"/>
    <col min="7440" max="7680" width="9.140625" style="3"/>
    <col min="7681" max="7681" width="6.42578125" style="3" customWidth="1"/>
    <col min="7682" max="7682" width="69.42578125" style="3" customWidth="1"/>
    <col min="7683" max="7683" width="21.85546875" style="3" customWidth="1"/>
    <col min="7684" max="7687" width="18.42578125" style="3" customWidth="1"/>
    <col min="7688" max="7689" width="7.85546875" style="3" customWidth="1"/>
    <col min="7690" max="7690" width="7.42578125" style="3" customWidth="1"/>
    <col min="7691" max="7691" width="7.5703125" style="3" customWidth="1"/>
    <col min="7692" max="7692" width="7.28515625" style="3" customWidth="1"/>
    <col min="7693" max="7693" width="7.5703125" style="3" customWidth="1"/>
    <col min="7694" max="7694" width="14.85546875" style="3" bestFit="1" customWidth="1"/>
    <col min="7695" max="7695" width="7.85546875" style="3" customWidth="1"/>
    <col min="7696" max="7936" width="9.140625" style="3"/>
    <col min="7937" max="7937" width="6.42578125" style="3" customWidth="1"/>
    <col min="7938" max="7938" width="69.42578125" style="3" customWidth="1"/>
    <col min="7939" max="7939" width="21.85546875" style="3" customWidth="1"/>
    <col min="7940" max="7943" width="18.42578125" style="3" customWidth="1"/>
    <col min="7944" max="7945" width="7.85546875" style="3" customWidth="1"/>
    <col min="7946" max="7946" width="7.42578125" style="3" customWidth="1"/>
    <col min="7947" max="7947" width="7.5703125" style="3" customWidth="1"/>
    <col min="7948" max="7948" width="7.28515625" style="3" customWidth="1"/>
    <col min="7949" max="7949" width="7.5703125" style="3" customWidth="1"/>
    <col min="7950" max="7950" width="14.85546875" style="3" bestFit="1" customWidth="1"/>
    <col min="7951" max="7951" width="7.85546875" style="3" customWidth="1"/>
    <col min="7952" max="8192" width="9.140625" style="3"/>
    <col min="8193" max="8193" width="6.42578125" style="3" customWidth="1"/>
    <col min="8194" max="8194" width="69.42578125" style="3" customWidth="1"/>
    <col min="8195" max="8195" width="21.85546875" style="3" customWidth="1"/>
    <col min="8196" max="8199" width="18.42578125" style="3" customWidth="1"/>
    <col min="8200" max="8201" width="7.85546875" style="3" customWidth="1"/>
    <col min="8202" max="8202" width="7.42578125" style="3" customWidth="1"/>
    <col min="8203" max="8203" width="7.5703125" style="3" customWidth="1"/>
    <col min="8204" max="8204" width="7.28515625" style="3" customWidth="1"/>
    <col min="8205" max="8205" width="7.5703125" style="3" customWidth="1"/>
    <col min="8206" max="8206" width="14.85546875" style="3" bestFit="1" customWidth="1"/>
    <col min="8207" max="8207" width="7.85546875" style="3" customWidth="1"/>
    <col min="8208" max="8448" width="9.140625" style="3"/>
    <col min="8449" max="8449" width="6.42578125" style="3" customWidth="1"/>
    <col min="8450" max="8450" width="69.42578125" style="3" customWidth="1"/>
    <col min="8451" max="8451" width="21.85546875" style="3" customWidth="1"/>
    <col min="8452" max="8455" width="18.42578125" style="3" customWidth="1"/>
    <col min="8456" max="8457" width="7.85546875" style="3" customWidth="1"/>
    <col min="8458" max="8458" width="7.42578125" style="3" customWidth="1"/>
    <col min="8459" max="8459" width="7.5703125" style="3" customWidth="1"/>
    <col min="8460" max="8460" width="7.28515625" style="3" customWidth="1"/>
    <col min="8461" max="8461" width="7.5703125" style="3" customWidth="1"/>
    <col min="8462" max="8462" width="14.85546875" style="3" bestFit="1" customWidth="1"/>
    <col min="8463" max="8463" width="7.85546875" style="3" customWidth="1"/>
    <col min="8464" max="8704" width="9.140625" style="3"/>
    <col min="8705" max="8705" width="6.42578125" style="3" customWidth="1"/>
    <col min="8706" max="8706" width="69.42578125" style="3" customWidth="1"/>
    <col min="8707" max="8707" width="21.85546875" style="3" customWidth="1"/>
    <col min="8708" max="8711" width="18.42578125" style="3" customWidth="1"/>
    <col min="8712" max="8713" width="7.85546875" style="3" customWidth="1"/>
    <col min="8714" max="8714" width="7.42578125" style="3" customWidth="1"/>
    <col min="8715" max="8715" width="7.5703125" style="3" customWidth="1"/>
    <col min="8716" max="8716" width="7.28515625" style="3" customWidth="1"/>
    <col min="8717" max="8717" width="7.5703125" style="3" customWidth="1"/>
    <col min="8718" max="8718" width="14.85546875" style="3" bestFit="1" customWidth="1"/>
    <col min="8719" max="8719" width="7.85546875" style="3" customWidth="1"/>
    <col min="8720" max="8960" width="9.140625" style="3"/>
    <col min="8961" max="8961" width="6.42578125" style="3" customWidth="1"/>
    <col min="8962" max="8962" width="69.42578125" style="3" customWidth="1"/>
    <col min="8963" max="8963" width="21.85546875" style="3" customWidth="1"/>
    <col min="8964" max="8967" width="18.42578125" style="3" customWidth="1"/>
    <col min="8968" max="8969" width="7.85546875" style="3" customWidth="1"/>
    <col min="8970" max="8970" width="7.42578125" style="3" customWidth="1"/>
    <col min="8971" max="8971" width="7.5703125" style="3" customWidth="1"/>
    <col min="8972" max="8972" width="7.28515625" style="3" customWidth="1"/>
    <col min="8973" max="8973" width="7.5703125" style="3" customWidth="1"/>
    <col min="8974" max="8974" width="14.85546875" style="3" bestFit="1" customWidth="1"/>
    <col min="8975" max="8975" width="7.85546875" style="3" customWidth="1"/>
    <col min="8976" max="9216" width="9.140625" style="3"/>
    <col min="9217" max="9217" width="6.42578125" style="3" customWidth="1"/>
    <col min="9218" max="9218" width="69.42578125" style="3" customWidth="1"/>
    <col min="9219" max="9219" width="21.85546875" style="3" customWidth="1"/>
    <col min="9220" max="9223" width="18.42578125" style="3" customWidth="1"/>
    <col min="9224" max="9225" width="7.85546875" style="3" customWidth="1"/>
    <col min="9226" max="9226" width="7.42578125" style="3" customWidth="1"/>
    <col min="9227" max="9227" width="7.5703125" style="3" customWidth="1"/>
    <col min="9228" max="9228" width="7.28515625" style="3" customWidth="1"/>
    <col min="9229" max="9229" width="7.5703125" style="3" customWidth="1"/>
    <col min="9230" max="9230" width="14.85546875" style="3" bestFit="1" customWidth="1"/>
    <col min="9231" max="9231" width="7.85546875" style="3" customWidth="1"/>
    <col min="9232" max="9472" width="9.140625" style="3"/>
    <col min="9473" max="9473" width="6.42578125" style="3" customWidth="1"/>
    <col min="9474" max="9474" width="69.42578125" style="3" customWidth="1"/>
    <col min="9475" max="9475" width="21.85546875" style="3" customWidth="1"/>
    <col min="9476" max="9479" width="18.42578125" style="3" customWidth="1"/>
    <col min="9480" max="9481" width="7.85546875" style="3" customWidth="1"/>
    <col min="9482" max="9482" width="7.42578125" style="3" customWidth="1"/>
    <col min="9483" max="9483" width="7.5703125" style="3" customWidth="1"/>
    <col min="9484" max="9484" width="7.28515625" style="3" customWidth="1"/>
    <col min="9485" max="9485" width="7.5703125" style="3" customWidth="1"/>
    <col min="9486" max="9486" width="14.85546875" style="3" bestFit="1" customWidth="1"/>
    <col min="9487" max="9487" width="7.85546875" style="3" customWidth="1"/>
    <col min="9488" max="9728" width="9.140625" style="3"/>
    <col min="9729" max="9729" width="6.42578125" style="3" customWidth="1"/>
    <col min="9730" max="9730" width="69.42578125" style="3" customWidth="1"/>
    <col min="9731" max="9731" width="21.85546875" style="3" customWidth="1"/>
    <col min="9732" max="9735" width="18.42578125" style="3" customWidth="1"/>
    <col min="9736" max="9737" width="7.85546875" style="3" customWidth="1"/>
    <col min="9738" max="9738" width="7.42578125" style="3" customWidth="1"/>
    <col min="9739" max="9739" width="7.5703125" style="3" customWidth="1"/>
    <col min="9740" max="9740" width="7.28515625" style="3" customWidth="1"/>
    <col min="9741" max="9741" width="7.5703125" style="3" customWidth="1"/>
    <col min="9742" max="9742" width="14.85546875" style="3" bestFit="1" customWidth="1"/>
    <col min="9743" max="9743" width="7.85546875" style="3" customWidth="1"/>
    <col min="9744" max="9984" width="9.140625" style="3"/>
    <col min="9985" max="9985" width="6.42578125" style="3" customWidth="1"/>
    <col min="9986" max="9986" width="69.42578125" style="3" customWidth="1"/>
    <col min="9987" max="9987" width="21.85546875" style="3" customWidth="1"/>
    <col min="9988" max="9991" width="18.42578125" style="3" customWidth="1"/>
    <col min="9992" max="9993" width="7.85546875" style="3" customWidth="1"/>
    <col min="9994" max="9994" width="7.42578125" style="3" customWidth="1"/>
    <col min="9995" max="9995" width="7.5703125" style="3" customWidth="1"/>
    <col min="9996" max="9996" width="7.28515625" style="3" customWidth="1"/>
    <col min="9997" max="9997" width="7.5703125" style="3" customWidth="1"/>
    <col min="9998" max="9998" width="14.85546875" style="3" bestFit="1" customWidth="1"/>
    <col min="9999" max="9999" width="7.85546875" style="3" customWidth="1"/>
    <col min="10000" max="10240" width="9.140625" style="3"/>
    <col min="10241" max="10241" width="6.42578125" style="3" customWidth="1"/>
    <col min="10242" max="10242" width="69.42578125" style="3" customWidth="1"/>
    <col min="10243" max="10243" width="21.85546875" style="3" customWidth="1"/>
    <col min="10244" max="10247" width="18.42578125" style="3" customWidth="1"/>
    <col min="10248" max="10249" width="7.85546875" style="3" customWidth="1"/>
    <col min="10250" max="10250" width="7.42578125" style="3" customWidth="1"/>
    <col min="10251" max="10251" width="7.5703125" style="3" customWidth="1"/>
    <col min="10252" max="10252" width="7.28515625" style="3" customWidth="1"/>
    <col min="10253" max="10253" width="7.5703125" style="3" customWidth="1"/>
    <col min="10254" max="10254" width="14.85546875" style="3" bestFit="1" customWidth="1"/>
    <col min="10255" max="10255" width="7.85546875" style="3" customWidth="1"/>
    <col min="10256" max="10496" width="9.140625" style="3"/>
    <col min="10497" max="10497" width="6.42578125" style="3" customWidth="1"/>
    <col min="10498" max="10498" width="69.42578125" style="3" customWidth="1"/>
    <col min="10499" max="10499" width="21.85546875" style="3" customWidth="1"/>
    <col min="10500" max="10503" width="18.42578125" style="3" customWidth="1"/>
    <col min="10504" max="10505" width="7.85546875" style="3" customWidth="1"/>
    <col min="10506" max="10506" width="7.42578125" style="3" customWidth="1"/>
    <col min="10507" max="10507" width="7.5703125" style="3" customWidth="1"/>
    <col min="10508" max="10508" width="7.28515625" style="3" customWidth="1"/>
    <col min="10509" max="10509" width="7.5703125" style="3" customWidth="1"/>
    <col min="10510" max="10510" width="14.85546875" style="3" bestFit="1" customWidth="1"/>
    <col min="10511" max="10511" width="7.85546875" style="3" customWidth="1"/>
    <col min="10512" max="10752" width="9.140625" style="3"/>
    <col min="10753" max="10753" width="6.42578125" style="3" customWidth="1"/>
    <col min="10754" max="10754" width="69.42578125" style="3" customWidth="1"/>
    <col min="10755" max="10755" width="21.85546875" style="3" customWidth="1"/>
    <col min="10756" max="10759" width="18.42578125" style="3" customWidth="1"/>
    <col min="10760" max="10761" width="7.85546875" style="3" customWidth="1"/>
    <col min="10762" max="10762" width="7.42578125" style="3" customWidth="1"/>
    <col min="10763" max="10763" width="7.5703125" style="3" customWidth="1"/>
    <col min="10764" max="10764" width="7.28515625" style="3" customWidth="1"/>
    <col min="10765" max="10765" width="7.5703125" style="3" customWidth="1"/>
    <col min="10766" max="10766" width="14.85546875" style="3" bestFit="1" customWidth="1"/>
    <col min="10767" max="10767" width="7.85546875" style="3" customWidth="1"/>
    <col min="10768" max="11008" width="9.140625" style="3"/>
    <col min="11009" max="11009" width="6.42578125" style="3" customWidth="1"/>
    <col min="11010" max="11010" width="69.42578125" style="3" customWidth="1"/>
    <col min="11011" max="11011" width="21.85546875" style="3" customWidth="1"/>
    <col min="11012" max="11015" width="18.42578125" style="3" customWidth="1"/>
    <col min="11016" max="11017" width="7.85546875" style="3" customWidth="1"/>
    <col min="11018" max="11018" width="7.42578125" style="3" customWidth="1"/>
    <col min="11019" max="11019" width="7.5703125" style="3" customWidth="1"/>
    <col min="11020" max="11020" width="7.28515625" style="3" customWidth="1"/>
    <col min="11021" max="11021" width="7.5703125" style="3" customWidth="1"/>
    <col min="11022" max="11022" width="14.85546875" style="3" bestFit="1" customWidth="1"/>
    <col min="11023" max="11023" width="7.85546875" style="3" customWidth="1"/>
    <col min="11024" max="11264" width="9.140625" style="3"/>
    <col min="11265" max="11265" width="6.42578125" style="3" customWidth="1"/>
    <col min="11266" max="11266" width="69.42578125" style="3" customWidth="1"/>
    <col min="11267" max="11267" width="21.85546875" style="3" customWidth="1"/>
    <col min="11268" max="11271" width="18.42578125" style="3" customWidth="1"/>
    <col min="11272" max="11273" width="7.85546875" style="3" customWidth="1"/>
    <col min="11274" max="11274" width="7.42578125" style="3" customWidth="1"/>
    <col min="11275" max="11275" width="7.5703125" style="3" customWidth="1"/>
    <col min="11276" max="11276" width="7.28515625" style="3" customWidth="1"/>
    <col min="11277" max="11277" width="7.5703125" style="3" customWidth="1"/>
    <col min="11278" max="11278" width="14.85546875" style="3" bestFit="1" customWidth="1"/>
    <col min="11279" max="11279" width="7.85546875" style="3" customWidth="1"/>
    <col min="11280" max="11520" width="9.140625" style="3"/>
    <col min="11521" max="11521" width="6.42578125" style="3" customWidth="1"/>
    <col min="11522" max="11522" width="69.42578125" style="3" customWidth="1"/>
    <col min="11523" max="11523" width="21.85546875" style="3" customWidth="1"/>
    <col min="11524" max="11527" width="18.42578125" style="3" customWidth="1"/>
    <col min="11528" max="11529" width="7.85546875" style="3" customWidth="1"/>
    <col min="11530" max="11530" width="7.42578125" style="3" customWidth="1"/>
    <col min="11531" max="11531" width="7.5703125" style="3" customWidth="1"/>
    <col min="11532" max="11532" width="7.28515625" style="3" customWidth="1"/>
    <col min="11533" max="11533" width="7.5703125" style="3" customWidth="1"/>
    <col min="11534" max="11534" width="14.85546875" style="3" bestFit="1" customWidth="1"/>
    <col min="11535" max="11535" width="7.85546875" style="3" customWidth="1"/>
    <col min="11536" max="11776" width="9.140625" style="3"/>
    <col min="11777" max="11777" width="6.42578125" style="3" customWidth="1"/>
    <col min="11778" max="11778" width="69.42578125" style="3" customWidth="1"/>
    <col min="11779" max="11779" width="21.85546875" style="3" customWidth="1"/>
    <col min="11780" max="11783" width="18.42578125" style="3" customWidth="1"/>
    <col min="11784" max="11785" width="7.85546875" style="3" customWidth="1"/>
    <col min="11786" max="11786" width="7.42578125" style="3" customWidth="1"/>
    <col min="11787" max="11787" width="7.5703125" style="3" customWidth="1"/>
    <col min="11788" max="11788" width="7.28515625" style="3" customWidth="1"/>
    <col min="11789" max="11789" width="7.5703125" style="3" customWidth="1"/>
    <col min="11790" max="11790" width="14.85546875" style="3" bestFit="1" customWidth="1"/>
    <col min="11791" max="11791" width="7.85546875" style="3" customWidth="1"/>
    <col min="11792" max="12032" width="9.140625" style="3"/>
    <col min="12033" max="12033" width="6.42578125" style="3" customWidth="1"/>
    <col min="12034" max="12034" width="69.42578125" style="3" customWidth="1"/>
    <col min="12035" max="12035" width="21.85546875" style="3" customWidth="1"/>
    <col min="12036" max="12039" width="18.42578125" style="3" customWidth="1"/>
    <col min="12040" max="12041" width="7.85546875" style="3" customWidth="1"/>
    <col min="12042" max="12042" width="7.42578125" style="3" customWidth="1"/>
    <col min="12043" max="12043" width="7.5703125" style="3" customWidth="1"/>
    <col min="12044" max="12044" width="7.28515625" style="3" customWidth="1"/>
    <col min="12045" max="12045" width="7.5703125" style="3" customWidth="1"/>
    <col min="12046" max="12046" width="14.85546875" style="3" bestFit="1" customWidth="1"/>
    <col min="12047" max="12047" width="7.85546875" style="3" customWidth="1"/>
    <col min="12048" max="12288" width="9.140625" style="3"/>
    <col min="12289" max="12289" width="6.42578125" style="3" customWidth="1"/>
    <col min="12290" max="12290" width="69.42578125" style="3" customWidth="1"/>
    <col min="12291" max="12291" width="21.85546875" style="3" customWidth="1"/>
    <col min="12292" max="12295" width="18.42578125" style="3" customWidth="1"/>
    <col min="12296" max="12297" width="7.85546875" style="3" customWidth="1"/>
    <col min="12298" max="12298" width="7.42578125" style="3" customWidth="1"/>
    <col min="12299" max="12299" width="7.5703125" style="3" customWidth="1"/>
    <col min="12300" max="12300" width="7.28515625" style="3" customWidth="1"/>
    <col min="12301" max="12301" width="7.5703125" style="3" customWidth="1"/>
    <col min="12302" max="12302" width="14.85546875" style="3" bestFit="1" customWidth="1"/>
    <col min="12303" max="12303" width="7.85546875" style="3" customWidth="1"/>
    <col min="12304" max="12544" width="9.140625" style="3"/>
    <col min="12545" max="12545" width="6.42578125" style="3" customWidth="1"/>
    <col min="12546" max="12546" width="69.42578125" style="3" customWidth="1"/>
    <col min="12547" max="12547" width="21.85546875" style="3" customWidth="1"/>
    <col min="12548" max="12551" width="18.42578125" style="3" customWidth="1"/>
    <col min="12552" max="12553" width="7.85546875" style="3" customWidth="1"/>
    <col min="12554" max="12554" width="7.42578125" style="3" customWidth="1"/>
    <col min="12555" max="12555" width="7.5703125" style="3" customWidth="1"/>
    <col min="12556" max="12556" width="7.28515625" style="3" customWidth="1"/>
    <col min="12557" max="12557" width="7.5703125" style="3" customWidth="1"/>
    <col min="12558" max="12558" width="14.85546875" style="3" bestFit="1" customWidth="1"/>
    <col min="12559" max="12559" width="7.85546875" style="3" customWidth="1"/>
    <col min="12560" max="12800" width="9.140625" style="3"/>
    <col min="12801" max="12801" width="6.42578125" style="3" customWidth="1"/>
    <col min="12802" max="12802" width="69.42578125" style="3" customWidth="1"/>
    <col min="12803" max="12803" width="21.85546875" style="3" customWidth="1"/>
    <col min="12804" max="12807" width="18.42578125" style="3" customWidth="1"/>
    <col min="12808" max="12809" width="7.85546875" style="3" customWidth="1"/>
    <col min="12810" max="12810" width="7.42578125" style="3" customWidth="1"/>
    <col min="12811" max="12811" width="7.5703125" style="3" customWidth="1"/>
    <col min="12812" max="12812" width="7.28515625" style="3" customWidth="1"/>
    <col min="12813" max="12813" width="7.5703125" style="3" customWidth="1"/>
    <col min="12814" max="12814" width="14.85546875" style="3" bestFit="1" customWidth="1"/>
    <col min="12815" max="12815" width="7.85546875" style="3" customWidth="1"/>
    <col min="12816" max="13056" width="9.140625" style="3"/>
    <col min="13057" max="13057" width="6.42578125" style="3" customWidth="1"/>
    <col min="13058" max="13058" width="69.42578125" style="3" customWidth="1"/>
    <col min="13059" max="13059" width="21.85546875" style="3" customWidth="1"/>
    <col min="13060" max="13063" width="18.42578125" style="3" customWidth="1"/>
    <col min="13064" max="13065" width="7.85546875" style="3" customWidth="1"/>
    <col min="13066" max="13066" width="7.42578125" style="3" customWidth="1"/>
    <col min="13067" max="13067" width="7.5703125" style="3" customWidth="1"/>
    <col min="13068" max="13068" width="7.28515625" style="3" customWidth="1"/>
    <col min="13069" max="13069" width="7.5703125" style="3" customWidth="1"/>
    <col min="13070" max="13070" width="14.85546875" style="3" bestFit="1" customWidth="1"/>
    <col min="13071" max="13071" width="7.85546875" style="3" customWidth="1"/>
    <col min="13072" max="13312" width="9.140625" style="3"/>
    <col min="13313" max="13313" width="6.42578125" style="3" customWidth="1"/>
    <col min="13314" max="13314" width="69.42578125" style="3" customWidth="1"/>
    <col min="13315" max="13315" width="21.85546875" style="3" customWidth="1"/>
    <col min="13316" max="13319" width="18.42578125" style="3" customWidth="1"/>
    <col min="13320" max="13321" width="7.85546875" style="3" customWidth="1"/>
    <col min="13322" max="13322" width="7.42578125" style="3" customWidth="1"/>
    <col min="13323" max="13323" width="7.5703125" style="3" customWidth="1"/>
    <col min="13324" max="13324" width="7.28515625" style="3" customWidth="1"/>
    <col min="13325" max="13325" width="7.5703125" style="3" customWidth="1"/>
    <col min="13326" max="13326" width="14.85546875" style="3" bestFit="1" customWidth="1"/>
    <col min="13327" max="13327" width="7.85546875" style="3" customWidth="1"/>
    <col min="13328" max="13568" width="9.140625" style="3"/>
    <col min="13569" max="13569" width="6.42578125" style="3" customWidth="1"/>
    <col min="13570" max="13570" width="69.42578125" style="3" customWidth="1"/>
    <col min="13571" max="13571" width="21.85546875" style="3" customWidth="1"/>
    <col min="13572" max="13575" width="18.42578125" style="3" customWidth="1"/>
    <col min="13576" max="13577" width="7.85546875" style="3" customWidth="1"/>
    <col min="13578" max="13578" width="7.42578125" style="3" customWidth="1"/>
    <col min="13579" max="13579" width="7.5703125" style="3" customWidth="1"/>
    <col min="13580" max="13580" width="7.28515625" style="3" customWidth="1"/>
    <col min="13581" max="13581" width="7.5703125" style="3" customWidth="1"/>
    <col min="13582" max="13582" width="14.85546875" style="3" bestFit="1" customWidth="1"/>
    <col min="13583" max="13583" width="7.85546875" style="3" customWidth="1"/>
    <col min="13584" max="13824" width="9.140625" style="3"/>
    <col min="13825" max="13825" width="6.42578125" style="3" customWidth="1"/>
    <col min="13826" max="13826" width="69.42578125" style="3" customWidth="1"/>
    <col min="13827" max="13827" width="21.85546875" style="3" customWidth="1"/>
    <col min="13828" max="13831" width="18.42578125" style="3" customWidth="1"/>
    <col min="13832" max="13833" width="7.85546875" style="3" customWidth="1"/>
    <col min="13834" max="13834" width="7.42578125" style="3" customWidth="1"/>
    <col min="13835" max="13835" width="7.5703125" style="3" customWidth="1"/>
    <col min="13836" max="13836" width="7.28515625" style="3" customWidth="1"/>
    <col min="13837" max="13837" width="7.5703125" style="3" customWidth="1"/>
    <col min="13838" max="13838" width="14.85546875" style="3" bestFit="1" customWidth="1"/>
    <col min="13839" max="13839" width="7.85546875" style="3" customWidth="1"/>
    <col min="13840" max="14080" width="9.140625" style="3"/>
    <col min="14081" max="14081" width="6.42578125" style="3" customWidth="1"/>
    <col min="14082" max="14082" width="69.42578125" style="3" customWidth="1"/>
    <col min="14083" max="14083" width="21.85546875" style="3" customWidth="1"/>
    <col min="14084" max="14087" width="18.42578125" style="3" customWidth="1"/>
    <col min="14088" max="14089" width="7.85546875" style="3" customWidth="1"/>
    <col min="14090" max="14090" width="7.42578125" style="3" customWidth="1"/>
    <col min="14091" max="14091" width="7.5703125" style="3" customWidth="1"/>
    <col min="14092" max="14092" width="7.28515625" style="3" customWidth="1"/>
    <col min="14093" max="14093" width="7.5703125" style="3" customWidth="1"/>
    <col min="14094" max="14094" width="14.85546875" style="3" bestFit="1" customWidth="1"/>
    <col min="14095" max="14095" width="7.85546875" style="3" customWidth="1"/>
    <col min="14096" max="14336" width="9.140625" style="3"/>
    <col min="14337" max="14337" width="6.42578125" style="3" customWidth="1"/>
    <col min="14338" max="14338" width="69.42578125" style="3" customWidth="1"/>
    <col min="14339" max="14339" width="21.85546875" style="3" customWidth="1"/>
    <col min="14340" max="14343" width="18.42578125" style="3" customWidth="1"/>
    <col min="14344" max="14345" width="7.85546875" style="3" customWidth="1"/>
    <col min="14346" max="14346" width="7.42578125" style="3" customWidth="1"/>
    <col min="14347" max="14347" width="7.5703125" style="3" customWidth="1"/>
    <col min="14348" max="14348" width="7.28515625" style="3" customWidth="1"/>
    <col min="14349" max="14349" width="7.5703125" style="3" customWidth="1"/>
    <col min="14350" max="14350" width="14.85546875" style="3" bestFit="1" customWidth="1"/>
    <col min="14351" max="14351" width="7.85546875" style="3" customWidth="1"/>
    <col min="14352" max="14592" width="9.140625" style="3"/>
    <col min="14593" max="14593" width="6.42578125" style="3" customWidth="1"/>
    <col min="14594" max="14594" width="69.42578125" style="3" customWidth="1"/>
    <col min="14595" max="14595" width="21.85546875" style="3" customWidth="1"/>
    <col min="14596" max="14599" width="18.42578125" style="3" customWidth="1"/>
    <col min="14600" max="14601" width="7.85546875" style="3" customWidth="1"/>
    <col min="14602" max="14602" width="7.42578125" style="3" customWidth="1"/>
    <col min="14603" max="14603" width="7.5703125" style="3" customWidth="1"/>
    <col min="14604" max="14604" width="7.28515625" style="3" customWidth="1"/>
    <col min="14605" max="14605" width="7.5703125" style="3" customWidth="1"/>
    <col min="14606" max="14606" width="14.85546875" style="3" bestFit="1" customWidth="1"/>
    <col min="14607" max="14607" width="7.85546875" style="3" customWidth="1"/>
    <col min="14608" max="14848" width="9.140625" style="3"/>
    <col min="14849" max="14849" width="6.42578125" style="3" customWidth="1"/>
    <col min="14850" max="14850" width="69.42578125" style="3" customWidth="1"/>
    <col min="14851" max="14851" width="21.85546875" style="3" customWidth="1"/>
    <col min="14852" max="14855" width="18.42578125" style="3" customWidth="1"/>
    <col min="14856" max="14857" width="7.85546875" style="3" customWidth="1"/>
    <col min="14858" max="14858" width="7.42578125" style="3" customWidth="1"/>
    <col min="14859" max="14859" width="7.5703125" style="3" customWidth="1"/>
    <col min="14860" max="14860" width="7.28515625" style="3" customWidth="1"/>
    <col min="14861" max="14861" width="7.5703125" style="3" customWidth="1"/>
    <col min="14862" max="14862" width="14.85546875" style="3" bestFit="1" customWidth="1"/>
    <col min="14863" max="14863" width="7.85546875" style="3" customWidth="1"/>
    <col min="14864" max="15104" width="9.140625" style="3"/>
    <col min="15105" max="15105" width="6.42578125" style="3" customWidth="1"/>
    <col min="15106" max="15106" width="69.42578125" style="3" customWidth="1"/>
    <col min="15107" max="15107" width="21.85546875" style="3" customWidth="1"/>
    <col min="15108" max="15111" width="18.42578125" style="3" customWidth="1"/>
    <col min="15112" max="15113" width="7.85546875" style="3" customWidth="1"/>
    <col min="15114" max="15114" width="7.42578125" style="3" customWidth="1"/>
    <col min="15115" max="15115" width="7.5703125" style="3" customWidth="1"/>
    <col min="15116" max="15116" width="7.28515625" style="3" customWidth="1"/>
    <col min="15117" max="15117" width="7.5703125" style="3" customWidth="1"/>
    <col min="15118" max="15118" width="14.85546875" style="3" bestFit="1" customWidth="1"/>
    <col min="15119" max="15119" width="7.85546875" style="3" customWidth="1"/>
    <col min="15120" max="15360" width="9.140625" style="3"/>
    <col min="15361" max="15361" width="6.42578125" style="3" customWidth="1"/>
    <col min="15362" max="15362" width="69.42578125" style="3" customWidth="1"/>
    <col min="15363" max="15363" width="21.85546875" style="3" customWidth="1"/>
    <col min="15364" max="15367" width="18.42578125" style="3" customWidth="1"/>
    <col min="15368" max="15369" width="7.85546875" style="3" customWidth="1"/>
    <col min="15370" max="15370" width="7.42578125" style="3" customWidth="1"/>
    <col min="15371" max="15371" width="7.5703125" style="3" customWidth="1"/>
    <col min="15372" max="15372" width="7.28515625" style="3" customWidth="1"/>
    <col min="15373" max="15373" width="7.5703125" style="3" customWidth="1"/>
    <col min="15374" max="15374" width="14.85546875" style="3" bestFit="1" customWidth="1"/>
    <col min="15375" max="15375" width="7.85546875" style="3" customWidth="1"/>
    <col min="15376" max="15616" width="9.140625" style="3"/>
    <col min="15617" max="15617" width="6.42578125" style="3" customWidth="1"/>
    <col min="15618" max="15618" width="69.42578125" style="3" customWidth="1"/>
    <col min="15619" max="15619" width="21.85546875" style="3" customWidth="1"/>
    <col min="15620" max="15623" width="18.42578125" style="3" customWidth="1"/>
    <col min="15624" max="15625" width="7.85546875" style="3" customWidth="1"/>
    <col min="15626" max="15626" width="7.42578125" style="3" customWidth="1"/>
    <col min="15627" max="15627" width="7.5703125" style="3" customWidth="1"/>
    <col min="15628" max="15628" width="7.28515625" style="3" customWidth="1"/>
    <col min="15629" max="15629" width="7.5703125" style="3" customWidth="1"/>
    <col min="15630" max="15630" width="14.85546875" style="3" bestFit="1" customWidth="1"/>
    <col min="15631" max="15631" width="7.85546875" style="3" customWidth="1"/>
    <col min="15632" max="15872" width="9.140625" style="3"/>
    <col min="15873" max="15873" width="6.42578125" style="3" customWidth="1"/>
    <col min="15874" max="15874" width="69.42578125" style="3" customWidth="1"/>
    <col min="15875" max="15875" width="21.85546875" style="3" customWidth="1"/>
    <col min="15876" max="15879" width="18.42578125" style="3" customWidth="1"/>
    <col min="15880" max="15881" width="7.85546875" style="3" customWidth="1"/>
    <col min="15882" max="15882" width="7.42578125" style="3" customWidth="1"/>
    <col min="15883" max="15883" width="7.5703125" style="3" customWidth="1"/>
    <col min="15884" max="15884" width="7.28515625" style="3" customWidth="1"/>
    <col min="15885" max="15885" width="7.5703125" style="3" customWidth="1"/>
    <col min="15886" max="15886" width="14.85546875" style="3" bestFit="1" customWidth="1"/>
    <col min="15887" max="15887" width="7.85546875" style="3" customWidth="1"/>
    <col min="15888" max="16128" width="9.140625" style="3"/>
    <col min="16129" max="16129" width="6.42578125" style="3" customWidth="1"/>
    <col min="16130" max="16130" width="69.42578125" style="3" customWidth="1"/>
    <col min="16131" max="16131" width="21.85546875" style="3" customWidth="1"/>
    <col min="16132" max="16135" width="18.42578125" style="3" customWidth="1"/>
    <col min="16136" max="16137" width="7.85546875" style="3" customWidth="1"/>
    <col min="16138" max="16138" width="7.42578125" style="3" customWidth="1"/>
    <col min="16139" max="16139" width="7.5703125" style="3" customWidth="1"/>
    <col min="16140" max="16140" width="7.28515625" style="3" customWidth="1"/>
    <col min="16141" max="16141" width="7.5703125" style="3" customWidth="1"/>
    <col min="16142" max="16142" width="14.85546875" style="3" bestFit="1" customWidth="1"/>
    <col min="16143" max="16143" width="7.85546875" style="3" customWidth="1"/>
    <col min="16144" max="16384" width="9.140625" style="3"/>
  </cols>
  <sheetData>
    <row r="1" spans="1:16" s="1" customFormat="1" ht="12.75" x14ac:dyDescent="0.2">
      <c r="C1" s="110" t="s">
        <v>0</v>
      </c>
      <c r="D1" s="110"/>
      <c r="E1" s="110"/>
      <c r="F1" s="110"/>
      <c r="G1" s="110"/>
      <c r="H1" s="39"/>
      <c r="K1" s="40"/>
      <c r="L1" s="40"/>
      <c r="M1" s="120"/>
      <c r="N1" s="120"/>
      <c r="O1" s="120"/>
      <c r="P1" s="120"/>
    </row>
    <row r="2" spans="1:16" s="1" customFormat="1" ht="12.75" x14ac:dyDescent="0.2">
      <c r="C2" s="111" t="s">
        <v>1</v>
      </c>
      <c r="D2" s="111"/>
      <c r="E2" s="111"/>
      <c r="F2" s="111"/>
      <c r="G2" s="111"/>
      <c r="H2" s="41"/>
      <c r="J2" s="121"/>
      <c r="K2" s="121"/>
      <c r="L2" s="121"/>
      <c r="M2" s="121"/>
      <c r="N2" s="121"/>
      <c r="O2" s="121"/>
      <c r="P2" s="121"/>
    </row>
    <row r="3" spans="1:16" s="1" customFormat="1" ht="12.75" x14ac:dyDescent="0.2">
      <c r="C3" s="2" t="s">
        <v>2</v>
      </c>
      <c r="D3" s="2"/>
      <c r="E3" s="2"/>
      <c r="F3" s="2"/>
      <c r="G3" s="2"/>
      <c r="H3" s="42"/>
      <c r="J3" s="43"/>
      <c r="K3" s="122"/>
      <c r="L3" s="122"/>
      <c r="M3" s="122"/>
      <c r="N3" s="122"/>
      <c r="O3" s="122"/>
      <c r="P3" s="122"/>
    </row>
    <row r="4" spans="1:16" s="1" customFormat="1" ht="12.75" x14ac:dyDescent="0.2">
      <c r="C4" s="2"/>
      <c r="D4" s="2"/>
      <c r="E4" s="2"/>
      <c r="F4" s="2"/>
      <c r="G4" s="2"/>
      <c r="H4" s="42"/>
      <c r="J4" s="43"/>
      <c r="K4" s="42"/>
      <c r="L4" s="42"/>
      <c r="M4" s="42"/>
      <c r="N4" s="42"/>
      <c r="O4" s="42"/>
      <c r="P4" s="42"/>
    </row>
    <row r="5" spans="1:16" ht="16.5" customHeight="1" x14ac:dyDescent="0.25">
      <c r="B5" s="112" t="s">
        <v>3</v>
      </c>
      <c r="C5" s="112"/>
      <c r="D5" s="112"/>
      <c r="E5" s="4"/>
      <c r="F5" s="5"/>
      <c r="G5" s="5"/>
      <c r="H5" s="44"/>
      <c r="O5" s="45"/>
    </row>
    <row r="6" spans="1:16" ht="14.25" customHeight="1" x14ac:dyDescent="0.25">
      <c r="B6" s="113" t="str">
        <f>март!B6</f>
        <v>АО "МСК Энерго"</v>
      </c>
      <c r="C6" s="113"/>
      <c r="D6" s="113"/>
      <c r="E6" s="113"/>
      <c r="F6" s="113"/>
      <c r="G6" s="113"/>
      <c r="H6" s="46"/>
      <c r="I6" s="46"/>
      <c r="J6" s="46"/>
      <c r="K6" s="46"/>
      <c r="L6" s="46"/>
      <c r="M6" s="46"/>
      <c r="N6" s="46"/>
      <c r="O6" s="46"/>
    </row>
    <row r="7" spans="1:16" x14ac:dyDescent="0.25">
      <c r="A7" s="114" t="s">
        <v>58</v>
      </c>
      <c r="B7" s="114"/>
      <c r="C7" s="114"/>
      <c r="D7" s="114"/>
      <c r="E7" s="114"/>
      <c r="F7" s="114"/>
      <c r="G7" s="114"/>
      <c r="H7" s="47"/>
      <c r="I7" s="47"/>
      <c r="J7" s="47"/>
      <c r="K7" s="47"/>
      <c r="L7" s="47"/>
      <c r="M7" s="47"/>
      <c r="N7" s="47"/>
      <c r="O7" s="47"/>
    </row>
    <row r="8" spans="1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ht="18" customHeight="1" x14ac:dyDescent="0.25">
      <c r="A9" s="8"/>
      <c r="B9" s="115"/>
      <c r="C9" s="117" t="s">
        <v>4</v>
      </c>
      <c r="D9" s="118"/>
      <c r="E9" s="118"/>
      <c r="F9" s="118"/>
      <c r="G9" s="119"/>
    </row>
    <row r="10" spans="1:16" ht="18" customHeight="1" x14ac:dyDescent="0.25">
      <c r="A10" s="9"/>
      <c r="B10" s="116"/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9</v>
      </c>
    </row>
    <row r="11" spans="1:16" s="48" customFormat="1" ht="32.25" customHeight="1" x14ac:dyDescent="0.25">
      <c r="A11" s="11" t="s">
        <v>10</v>
      </c>
      <c r="B11" s="12" t="s">
        <v>11</v>
      </c>
      <c r="C11" s="13">
        <f>SUM(D11:G11)</f>
        <v>2017002.3999999985</v>
      </c>
      <c r="D11" s="14">
        <f>D16</f>
        <v>1586636.3999999983</v>
      </c>
      <c r="E11" s="15">
        <f>E13+E20</f>
        <v>0</v>
      </c>
      <c r="F11" s="14">
        <f>F17</f>
        <v>430366.00000000035</v>
      </c>
      <c r="G11" s="15">
        <f>G13+G20</f>
        <v>0</v>
      </c>
    </row>
    <row r="12" spans="1:16" ht="32.25" customHeight="1" x14ac:dyDescent="0.25">
      <c r="A12" s="16"/>
      <c r="B12" s="17" t="s">
        <v>12</v>
      </c>
      <c r="C12" s="18"/>
      <c r="D12" s="19"/>
      <c r="E12" s="20"/>
      <c r="F12" s="19"/>
      <c r="G12" s="19"/>
    </row>
    <row r="13" spans="1:16" ht="32.25" customHeight="1" x14ac:dyDescent="0.25">
      <c r="A13" s="21" t="s">
        <v>13</v>
      </c>
      <c r="B13" s="22" t="s">
        <v>14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49" customFormat="1" ht="32.25" customHeight="1" x14ac:dyDescent="0.25">
      <c r="A14" s="23" t="s">
        <v>15</v>
      </c>
      <c r="B14" s="24"/>
      <c r="C14" s="25"/>
      <c r="D14" s="25"/>
      <c r="E14" s="25"/>
      <c r="F14" s="25"/>
      <c r="G14" s="25"/>
    </row>
    <row r="15" spans="1:16" s="49" customFormat="1" ht="32.25" customHeight="1" x14ac:dyDescent="0.25">
      <c r="A15" s="23" t="s">
        <v>16</v>
      </c>
      <c r="B15" s="24"/>
      <c r="C15" s="25"/>
      <c r="D15" s="25"/>
      <c r="E15" s="25"/>
      <c r="F15" s="25"/>
      <c r="G15" s="25"/>
    </row>
    <row r="16" spans="1:16" s="49" customFormat="1" ht="32.25" customHeight="1" x14ac:dyDescent="0.25">
      <c r="A16" s="21" t="s">
        <v>17</v>
      </c>
      <c r="B16" s="22" t="s">
        <v>18</v>
      </c>
      <c r="C16" s="18">
        <f>D16+E16+F16+G16</f>
        <v>1586636.3999999983</v>
      </c>
      <c r="D16" s="25">
        <v>1586636.3999999983</v>
      </c>
      <c r="E16" s="25"/>
      <c r="F16" s="25"/>
      <c r="G16" s="25"/>
    </row>
    <row r="17" spans="1:7" s="49" customFormat="1" ht="32.25" customHeight="1" x14ac:dyDescent="0.25">
      <c r="A17" s="21" t="s">
        <v>19</v>
      </c>
      <c r="B17" s="22" t="s">
        <v>20</v>
      </c>
      <c r="C17" s="18">
        <f>D17+E17+G17+F17</f>
        <v>430366.00000000035</v>
      </c>
      <c r="D17" s="25"/>
      <c r="E17" s="25"/>
      <c r="F17" s="25">
        <f>F18+F19</f>
        <v>430366.00000000035</v>
      </c>
      <c r="G17" s="25"/>
    </row>
    <row r="18" spans="1:7" s="49" customFormat="1" ht="32.25" customHeight="1" x14ac:dyDescent="0.25">
      <c r="A18" s="21" t="s">
        <v>21</v>
      </c>
      <c r="B18" s="26" t="s">
        <v>22</v>
      </c>
      <c r="C18" s="25">
        <f>D18+E18+F18+G18</f>
        <v>138390.00000000032</v>
      </c>
      <c r="D18" s="25"/>
      <c r="E18" s="25"/>
      <c r="F18" s="25">
        <v>138390.00000000032</v>
      </c>
      <c r="G18" s="25"/>
    </row>
    <row r="19" spans="1:7" s="49" customFormat="1" ht="32.25" customHeight="1" x14ac:dyDescent="0.25">
      <c r="A19" s="21" t="s">
        <v>23</v>
      </c>
      <c r="B19" s="26" t="s">
        <v>24</v>
      </c>
      <c r="C19" s="25">
        <f>D19+E19+F19+G19</f>
        <v>291976</v>
      </c>
      <c r="D19" s="25"/>
      <c r="E19" s="25"/>
      <c r="F19" s="25">
        <v>291976</v>
      </c>
      <c r="G19" s="25"/>
    </row>
    <row r="20" spans="1:7" s="49" customFormat="1" ht="32.25" customHeight="1" x14ac:dyDescent="0.25">
      <c r="A20" s="21" t="s">
        <v>25</v>
      </c>
      <c r="B20" s="22" t="s">
        <v>26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s="49" customFormat="1" ht="32.25" customHeight="1" x14ac:dyDescent="0.25">
      <c r="A21" s="23" t="s">
        <v>27</v>
      </c>
      <c r="B21" s="24"/>
      <c r="C21" s="25"/>
      <c r="D21" s="27"/>
      <c r="E21" s="27"/>
      <c r="F21" s="27"/>
      <c r="G21" s="27"/>
    </row>
    <row r="22" spans="1:7" s="49" customFormat="1" ht="32.25" customHeight="1" x14ac:dyDescent="0.25">
      <c r="A22" s="23" t="s">
        <v>28</v>
      </c>
      <c r="B22" s="24"/>
      <c r="C22" s="25"/>
      <c r="D22" s="27"/>
      <c r="E22" s="27"/>
      <c r="F22" s="27"/>
      <c r="G22" s="27"/>
    </row>
    <row r="23" spans="1:7" s="48" customFormat="1" ht="32.25" customHeight="1" x14ac:dyDescent="0.25">
      <c r="A23" s="11" t="s">
        <v>29</v>
      </c>
      <c r="B23" s="12" t="s">
        <v>30</v>
      </c>
      <c r="C23" s="18">
        <f>SUM(D23:G23)</f>
        <v>0</v>
      </c>
      <c r="D23" s="18"/>
      <c r="E23" s="18"/>
      <c r="F23" s="18"/>
      <c r="G23" s="18"/>
    </row>
    <row r="24" spans="1:7" ht="32.25" customHeight="1" x14ac:dyDescent="0.25">
      <c r="A24" s="11" t="s">
        <v>31</v>
      </c>
      <c r="B24" s="12" t="s">
        <v>32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32.25" customHeight="1" x14ac:dyDescent="0.25">
      <c r="A25" s="23" t="s">
        <v>33</v>
      </c>
      <c r="B25" s="24"/>
      <c r="C25" s="28"/>
      <c r="D25" s="27"/>
      <c r="E25" s="27"/>
      <c r="F25" s="27"/>
      <c r="G25" s="27"/>
    </row>
    <row r="26" spans="1:7" ht="32.25" customHeight="1" x14ac:dyDescent="0.25">
      <c r="A26" s="23" t="s">
        <v>34</v>
      </c>
      <c r="B26" s="24"/>
      <c r="C26" s="28"/>
      <c r="D26" s="27"/>
      <c r="E26" s="27"/>
      <c r="F26" s="27"/>
      <c r="G26" s="27"/>
    </row>
    <row r="27" spans="1:7" ht="32.25" customHeight="1" x14ac:dyDescent="0.25">
      <c r="A27" s="11" t="s">
        <v>35</v>
      </c>
      <c r="B27" s="12" t="s">
        <v>36</v>
      </c>
      <c r="C27" s="18">
        <f>SUM(D27:G27)</f>
        <v>1902790.4002000003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1902790.4002000003</v>
      </c>
    </row>
    <row r="28" spans="1:7" ht="32.25" customHeight="1" x14ac:dyDescent="0.25">
      <c r="A28" s="23" t="s">
        <v>37</v>
      </c>
      <c r="B28" s="29" t="s">
        <v>38</v>
      </c>
      <c r="C28" s="30">
        <f>SUM(D28:G28)</f>
        <v>136135.33000000002</v>
      </c>
      <c r="D28" s="27"/>
      <c r="E28" s="27"/>
      <c r="F28" s="27"/>
      <c r="G28" s="30">
        <v>136135.33000000002</v>
      </c>
    </row>
    <row r="29" spans="1:7" ht="32.25" customHeight="1" x14ac:dyDescent="0.25">
      <c r="A29" s="23" t="s">
        <v>39</v>
      </c>
      <c r="B29" s="29" t="s">
        <v>40</v>
      </c>
      <c r="C29" s="30">
        <f>SUM(D29:G29)</f>
        <v>1766655.0702000002</v>
      </c>
      <c r="D29" s="27"/>
      <c r="E29" s="27"/>
      <c r="F29" s="27"/>
      <c r="G29" s="30">
        <v>1766655.0702000002</v>
      </c>
    </row>
    <row r="30" spans="1:7" s="48" customFormat="1" ht="32.25" customHeight="1" x14ac:dyDescent="0.25">
      <c r="A30" s="11" t="s">
        <v>41</v>
      </c>
      <c r="B30" s="12" t="s">
        <v>42</v>
      </c>
      <c r="C30" s="18">
        <f>C31</f>
        <v>114211.99979999824</v>
      </c>
      <c r="D30" s="27"/>
      <c r="E30" s="27"/>
      <c r="F30" s="27"/>
      <c r="G30" s="14">
        <f>G31</f>
        <v>114211.99979999824</v>
      </c>
    </row>
    <row r="31" spans="1:7" s="48" customFormat="1" ht="32.25" customHeight="1" x14ac:dyDescent="0.25">
      <c r="A31" s="23" t="s">
        <v>43</v>
      </c>
      <c r="B31" s="24" t="s">
        <v>44</v>
      </c>
      <c r="C31" s="25">
        <f>G31</f>
        <v>114211.99979999824</v>
      </c>
      <c r="D31" s="27"/>
      <c r="E31" s="27"/>
      <c r="F31" s="27"/>
      <c r="G31" s="30">
        <f>C11-C27</f>
        <v>114211.99979999824</v>
      </c>
    </row>
    <row r="32" spans="1:7" s="48" customFormat="1" ht="32.25" customHeight="1" x14ac:dyDescent="0.25">
      <c r="A32" s="23" t="s">
        <v>45</v>
      </c>
      <c r="B32" s="24" t="s">
        <v>46</v>
      </c>
      <c r="C32" s="31">
        <f>IF(C11=0,0,C31/C11*100)</f>
        <v>5.662462265786016</v>
      </c>
      <c r="D32" s="27"/>
      <c r="E32" s="27"/>
      <c r="F32" s="27"/>
      <c r="G32" s="31">
        <f>(G31/C11)*100</f>
        <v>5.662462265786016</v>
      </c>
    </row>
    <row r="33" spans="1:254" s="48" customFormat="1" ht="32.25" customHeight="1" x14ac:dyDescent="0.25">
      <c r="A33" s="11" t="s">
        <v>47</v>
      </c>
      <c r="B33" s="12" t="s">
        <v>48</v>
      </c>
      <c r="C33" s="50"/>
      <c r="D33" s="51"/>
      <c r="E33" s="51"/>
      <c r="F33" s="51"/>
      <c r="G33" s="52"/>
    </row>
    <row r="34" spans="1:254" s="48" customFormat="1" ht="32.25" customHeight="1" x14ac:dyDescent="0.25">
      <c r="A34" s="23" t="s">
        <v>49</v>
      </c>
      <c r="B34" s="24" t="s">
        <v>44</v>
      </c>
      <c r="C34" s="53">
        <f>G34</f>
        <v>24000</v>
      </c>
      <c r="D34" s="51"/>
      <c r="E34" s="51"/>
      <c r="F34" s="51"/>
      <c r="G34" s="54">
        <v>24000</v>
      </c>
    </row>
    <row r="35" spans="1:254" s="48" customFormat="1" ht="32.25" customHeight="1" x14ac:dyDescent="0.25">
      <c r="A35" s="23" t="s">
        <v>50</v>
      </c>
      <c r="B35" s="24" t="s">
        <v>46</v>
      </c>
      <c r="C35" s="31">
        <f>G35</f>
        <v>1.1898845534343447</v>
      </c>
      <c r="D35" s="27"/>
      <c r="E35" s="27"/>
      <c r="F35" s="27"/>
      <c r="G35" s="32">
        <f>(G34/C11)*100</f>
        <v>1.1898845534343447</v>
      </c>
    </row>
    <row r="36" spans="1:254" s="48" customFormat="1" ht="32.25" customHeight="1" x14ac:dyDescent="0.25">
      <c r="A36" s="11" t="s">
        <v>51</v>
      </c>
      <c r="B36" s="12" t="s">
        <v>52</v>
      </c>
      <c r="C36" s="25"/>
      <c r="D36" s="27"/>
      <c r="E36" s="27"/>
      <c r="F36" s="27"/>
      <c r="G36" s="30"/>
    </row>
    <row r="37" spans="1:254" s="48" customFormat="1" ht="32.25" customHeight="1" x14ac:dyDescent="0.25">
      <c r="A37" s="23" t="s">
        <v>53</v>
      </c>
      <c r="B37" s="24" t="s">
        <v>44</v>
      </c>
      <c r="C37" s="25">
        <f>C31-C34</f>
        <v>90211.999799998244</v>
      </c>
      <c r="D37" s="25"/>
      <c r="E37" s="25"/>
      <c r="F37" s="25"/>
      <c r="G37" s="25">
        <f>G30-G34</f>
        <v>90211.999799998244</v>
      </c>
    </row>
    <row r="38" spans="1:254" s="48" customFormat="1" ht="32.25" customHeight="1" x14ac:dyDescent="0.25">
      <c r="A38" s="23" t="s">
        <v>54</v>
      </c>
      <c r="B38" s="24" t="s">
        <v>46</v>
      </c>
      <c r="C38" s="33">
        <f>IF(C11=0,0,C37/C11*100)</f>
        <v>4.4725777123516712</v>
      </c>
      <c r="D38" s="34"/>
      <c r="E38" s="34"/>
      <c r="F38" s="34"/>
      <c r="G38" s="33">
        <f>IF(C11=0,0,C37/C11*100)</f>
        <v>4.4725777123516712</v>
      </c>
    </row>
    <row r="41" spans="1:254" ht="126" customHeight="1" x14ac:dyDescent="0.25">
      <c r="B41" s="35" t="str">
        <f>март!B41</f>
        <v>Исполнитель
АО "МСК Энерго
__________________А. В. Прокопенко
“ …….”   ………………… 20   г.
М. П.</v>
      </c>
      <c r="C41" s="36"/>
      <c r="D41" s="108" t="s">
        <v>55</v>
      </c>
      <c r="E41" s="108"/>
      <c r="F41" s="108"/>
      <c r="G41" s="108"/>
      <c r="N41" s="38"/>
      <c r="V41" s="38"/>
      <c r="AD41" s="38"/>
      <c r="AL41" s="38"/>
      <c r="AT41" s="38"/>
      <c r="BB41" s="38"/>
      <c r="BJ41" s="38"/>
      <c r="BR41" s="38"/>
      <c r="BZ41" s="38"/>
      <c r="CH41" s="38"/>
      <c r="CP41" s="38"/>
      <c r="CX41" s="38"/>
      <c r="DF41" s="38"/>
      <c r="DN41" s="38"/>
      <c r="DV41" s="38"/>
      <c r="ED41" s="38"/>
      <c r="EL41" s="38"/>
      <c r="ET41" s="38"/>
      <c r="FB41" s="38"/>
      <c r="FJ41" s="38"/>
      <c r="FR41" s="38"/>
      <c r="FZ41" s="38"/>
      <c r="GH41" s="38"/>
      <c r="GP41" s="38"/>
      <c r="GX41" s="38"/>
      <c r="HF41" s="38"/>
      <c r="HN41" s="38"/>
      <c r="HV41" s="38"/>
      <c r="ID41" s="38"/>
      <c r="IL41" s="38"/>
      <c r="IT41" s="38"/>
    </row>
    <row r="42" spans="1:254" ht="28.5" customHeight="1" x14ac:dyDescent="0.25">
      <c r="A42" s="109" t="s">
        <v>56</v>
      </c>
      <c r="B42" s="109"/>
      <c r="C42" s="109"/>
      <c r="D42" s="109"/>
      <c r="E42" s="109"/>
      <c r="F42" s="109"/>
      <c r="G42" s="109"/>
      <c r="M42" s="38"/>
      <c r="U42" s="38"/>
      <c r="AC42" s="38"/>
      <c r="AK42" s="38"/>
      <c r="AS42" s="38"/>
      <c r="BA42" s="38"/>
      <c r="BI42" s="38"/>
      <c r="BQ42" s="38"/>
      <c r="BY42" s="38"/>
      <c r="CG42" s="38"/>
      <c r="CO42" s="38"/>
      <c r="CW42" s="38"/>
      <c r="DE42" s="38"/>
      <c r="DM42" s="38"/>
      <c r="DU42" s="38"/>
      <c r="EC42" s="38"/>
      <c r="EK42" s="38"/>
      <c r="ES42" s="38"/>
      <c r="FA42" s="38"/>
      <c r="FI42" s="38"/>
      <c r="FQ42" s="38"/>
      <c r="FY42" s="38"/>
      <c r="GG42" s="38"/>
      <c r="GO42" s="38"/>
      <c r="GW42" s="38"/>
      <c r="HE42" s="38"/>
      <c r="HM42" s="38"/>
      <c r="HU42" s="38"/>
      <c r="IC42" s="38"/>
      <c r="IK42" s="38"/>
      <c r="IS42" s="38"/>
    </row>
    <row r="43" spans="1:254" ht="13.5" customHeight="1" x14ac:dyDescent="0.25">
      <c r="A43" s="37"/>
      <c r="E43" s="38"/>
      <c r="M43" s="38"/>
      <c r="U43" s="38"/>
      <c r="AC43" s="38"/>
      <c r="AK43" s="38"/>
      <c r="AS43" s="38"/>
      <c r="BA43" s="38"/>
      <c r="BI43" s="38"/>
      <c r="BQ43" s="38"/>
      <c r="BY43" s="38"/>
      <c r="CG43" s="38"/>
      <c r="CO43" s="38"/>
      <c r="CW43" s="38"/>
      <c r="DE43" s="38"/>
      <c r="DM43" s="38"/>
      <c r="DU43" s="38"/>
      <c r="EC43" s="38"/>
      <c r="EK43" s="38"/>
      <c r="ES43" s="38"/>
      <c r="FA43" s="38"/>
      <c r="FI43" s="38"/>
      <c r="FQ43" s="38"/>
      <c r="FY43" s="38"/>
      <c r="GG43" s="38"/>
      <c r="GO43" s="38"/>
      <c r="GW43" s="38"/>
      <c r="HE43" s="38"/>
      <c r="HM43" s="38"/>
      <c r="HU43" s="38"/>
      <c r="IC43" s="38"/>
      <c r="IK43" s="38"/>
      <c r="IS43" s="38"/>
    </row>
    <row r="44" spans="1:254" ht="14.25" customHeight="1" x14ac:dyDescent="0.25">
      <c r="A44" s="37"/>
    </row>
    <row r="45" spans="1:254" ht="15.75" customHeight="1" x14ac:dyDescent="0.25">
      <c r="A45" s="37"/>
    </row>
    <row r="46" spans="1:254" x14ac:dyDescent="0.25">
      <c r="A46" s="37"/>
    </row>
  </sheetData>
  <mergeCells count="12">
    <mergeCell ref="A42:G42"/>
    <mergeCell ref="C1:G1"/>
    <mergeCell ref="M1:P1"/>
    <mergeCell ref="C2:G2"/>
    <mergeCell ref="J2:P2"/>
    <mergeCell ref="K3:P3"/>
    <mergeCell ref="B5:D5"/>
    <mergeCell ref="B6:G6"/>
    <mergeCell ref="A7:G7"/>
    <mergeCell ref="B9:B10"/>
    <mergeCell ref="C9:G9"/>
    <mergeCell ref="D41:G4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topLeftCell="A7" zoomScale="60" zoomScaleNormal="70" workbookViewId="0">
      <selection activeCell="E17" sqref="E17"/>
    </sheetView>
  </sheetViews>
  <sheetFormatPr defaultRowHeight="15" x14ac:dyDescent="0.25"/>
  <cols>
    <col min="1" max="1" width="7.5703125" style="3" customWidth="1"/>
    <col min="2" max="2" width="69.42578125" style="3" customWidth="1"/>
    <col min="3" max="3" width="21.85546875" style="3" customWidth="1"/>
    <col min="4" max="6" width="18.42578125" style="3" customWidth="1"/>
    <col min="7" max="7" width="19.5703125" style="3" customWidth="1"/>
    <col min="8" max="9" width="7.85546875" style="3" customWidth="1"/>
    <col min="10" max="10" width="7.42578125" style="3" customWidth="1"/>
    <col min="11" max="11" width="7.5703125" style="3" customWidth="1"/>
    <col min="12" max="12" width="7.28515625" style="3" customWidth="1"/>
    <col min="13" max="13" width="7.5703125" style="3" customWidth="1"/>
    <col min="14" max="14" width="14.85546875" style="3" bestFit="1" customWidth="1"/>
    <col min="15" max="15" width="7.85546875" style="3" customWidth="1"/>
    <col min="16" max="256" width="9.140625" style="3"/>
    <col min="257" max="257" width="6.42578125" style="3" customWidth="1"/>
    <col min="258" max="258" width="69.42578125" style="3" customWidth="1"/>
    <col min="259" max="259" width="21.85546875" style="3" customWidth="1"/>
    <col min="260" max="263" width="18.42578125" style="3" customWidth="1"/>
    <col min="264" max="265" width="7.85546875" style="3" customWidth="1"/>
    <col min="266" max="266" width="7.42578125" style="3" customWidth="1"/>
    <col min="267" max="267" width="7.5703125" style="3" customWidth="1"/>
    <col min="268" max="268" width="7.28515625" style="3" customWidth="1"/>
    <col min="269" max="269" width="7.5703125" style="3" customWidth="1"/>
    <col min="270" max="270" width="14.85546875" style="3" bestFit="1" customWidth="1"/>
    <col min="271" max="271" width="7.85546875" style="3" customWidth="1"/>
    <col min="272" max="512" width="9.140625" style="3"/>
    <col min="513" max="513" width="6.42578125" style="3" customWidth="1"/>
    <col min="514" max="514" width="69.42578125" style="3" customWidth="1"/>
    <col min="515" max="515" width="21.85546875" style="3" customWidth="1"/>
    <col min="516" max="519" width="18.42578125" style="3" customWidth="1"/>
    <col min="520" max="521" width="7.85546875" style="3" customWidth="1"/>
    <col min="522" max="522" width="7.42578125" style="3" customWidth="1"/>
    <col min="523" max="523" width="7.5703125" style="3" customWidth="1"/>
    <col min="524" max="524" width="7.28515625" style="3" customWidth="1"/>
    <col min="525" max="525" width="7.5703125" style="3" customWidth="1"/>
    <col min="526" max="526" width="14.85546875" style="3" bestFit="1" customWidth="1"/>
    <col min="527" max="527" width="7.85546875" style="3" customWidth="1"/>
    <col min="528" max="768" width="9.140625" style="3"/>
    <col min="769" max="769" width="6.42578125" style="3" customWidth="1"/>
    <col min="770" max="770" width="69.42578125" style="3" customWidth="1"/>
    <col min="771" max="771" width="21.85546875" style="3" customWidth="1"/>
    <col min="772" max="775" width="18.42578125" style="3" customWidth="1"/>
    <col min="776" max="777" width="7.85546875" style="3" customWidth="1"/>
    <col min="778" max="778" width="7.42578125" style="3" customWidth="1"/>
    <col min="779" max="779" width="7.5703125" style="3" customWidth="1"/>
    <col min="780" max="780" width="7.28515625" style="3" customWidth="1"/>
    <col min="781" max="781" width="7.5703125" style="3" customWidth="1"/>
    <col min="782" max="782" width="14.85546875" style="3" bestFit="1" customWidth="1"/>
    <col min="783" max="783" width="7.85546875" style="3" customWidth="1"/>
    <col min="784" max="1024" width="9.140625" style="3"/>
    <col min="1025" max="1025" width="6.42578125" style="3" customWidth="1"/>
    <col min="1026" max="1026" width="69.42578125" style="3" customWidth="1"/>
    <col min="1027" max="1027" width="21.85546875" style="3" customWidth="1"/>
    <col min="1028" max="1031" width="18.42578125" style="3" customWidth="1"/>
    <col min="1032" max="1033" width="7.85546875" style="3" customWidth="1"/>
    <col min="1034" max="1034" width="7.42578125" style="3" customWidth="1"/>
    <col min="1035" max="1035" width="7.5703125" style="3" customWidth="1"/>
    <col min="1036" max="1036" width="7.28515625" style="3" customWidth="1"/>
    <col min="1037" max="1037" width="7.5703125" style="3" customWidth="1"/>
    <col min="1038" max="1038" width="14.85546875" style="3" bestFit="1" customWidth="1"/>
    <col min="1039" max="1039" width="7.85546875" style="3" customWidth="1"/>
    <col min="1040" max="1280" width="9.140625" style="3"/>
    <col min="1281" max="1281" width="6.42578125" style="3" customWidth="1"/>
    <col min="1282" max="1282" width="69.42578125" style="3" customWidth="1"/>
    <col min="1283" max="1283" width="21.85546875" style="3" customWidth="1"/>
    <col min="1284" max="1287" width="18.42578125" style="3" customWidth="1"/>
    <col min="1288" max="1289" width="7.85546875" style="3" customWidth="1"/>
    <col min="1290" max="1290" width="7.42578125" style="3" customWidth="1"/>
    <col min="1291" max="1291" width="7.5703125" style="3" customWidth="1"/>
    <col min="1292" max="1292" width="7.28515625" style="3" customWidth="1"/>
    <col min="1293" max="1293" width="7.5703125" style="3" customWidth="1"/>
    <col min="1294" max="1294" width="14.85546875" style="3" bestFit="1" customWidth="1"/>
    <col min="1295" max="1295" width="7.85546875" style="3" customWidth="1"/>
    <col min="1296" max="1536" width="9.140625" style="3"/>
    <col min="1537" max="1537" width="6.42578125" style="3" customWidth="1"/>
    <col min="1538" max="1538" width="69.42578125" style="3" customWidth="1"/>
    <col min="1539" max="1539" width="21.85546875" style="3" customWidth="1"/>
    <col min="1540" max="1543" width="18.42578125" style="3" customWidth="1"/>
    <col min="1544" max="1545" width="7.85546875" style="3" customWidth="1"/>
    <col min="1546" max="1546" width="7.42578125" style="3" customWidth="1"/>
    <col min="1547" max="1547" width="7.5703125" style="3" customWidth="1"/>
    <col min="1548" max="1548" width="7.28515625" style="3" customWidth="1"/>
    <col min="1549" max="1549" width="7.5703125" style="3" customWidth="1"/>
    <col min="1550" max="1550" width="14.85546875" style="3" bestFit="1" customWidth="1"/>
    <col min="1551" max="1551" width="7.85546875" style="3" customWidth="1"/>
    <col min="1552" max="1792" width="9.140625" style="3"/>
    <col min="1793" max="1793" width="6.42578125" style="3" customWidth="1"/>
    <col min="1794" max="1794" width="69.42578125" style="3" customWidth="1"/>
    <col min="1795" max="1795" width="21.85546875" style="3" customWidth="1"/>
    <col min="1796" max="1799" width="18.42578125" style="3" customWidth="1"/>
    <col min="1800" max="1801" width="7.85546875" style="3" customWidth="1"/>
    <col min="1802" max="1802" width="7.42578125" style="3" customWidth="1"/>
    <col min="1803" max="1803" width="7.5703125" style="3" customWidth="1"/>
    <col min="1804" max="1804" width="7.28515625" style="3" customWidth="1"/>
    <col min="1805" max="1805" width="7.5703125" style="3" customWidth="1"/>
    <col min="1806" max="1806" width="14.85546875" style="3" bestFit="1" customWidth="1"/>
    <col min="1807" max="1807" width="7.85546875" style="3" customWidth="1"/>
    <col min="1808" max="2048" width="9.140625" style="3"/>
    <col min="2049" max="2049" width="6.42578125" style="3" customWidth="1"/>
    <col min="2050" max="2050" width="69.42578125" style="3" customWidth="1"/>
    <col min="2051" max="2051" width="21.85546875" style="3" customWidth="1"/>
    <col min="2052" max="2055" width="18.42578125" style="3" customWidth="1"/>
    <col min="2056" max="2057" width="7.85546875" style="3" customWidth="1"/>
    <col min="2058" max="2058" width="7.42578125" style="3" customWidth="1"/>
    <col min="2059" max="2059" width="7.5703125" style="3" customWidth="1"/>
    <col min="2060" max="2060" width="7.28515625" style="3" customWidth="1"/>
    <col min="2061" max="2061" width="7.5703125" style="3" customWidth="1"/>
    <col min="2062" max="2062" width="14.85546875" style="3" bestFit="1" customWidth="1"/>
    <col min="2063" max="2063" width="7.85546875" style="3" customWidth="1"/>
    <col min="2064" max="2304" width="9.140625" style="3"/>
    <col min="2305" max="2305" width="6.42578125" style="3" customWidth="1"/>
    <col min="2306" max="2306" width="69.42578125" style="3" customWidth="1"/>
    <col min="2307" max="2307" width="21.85546875" style="3" customWidth="1"/>
    <col min="2308" max="2311" width="18.42578125" style="3" customWidth="1"/>
    <col min="2312" max="2313" width="7.85546875" style="3" customWidth="1"/>
    <col min="2314" max="2314" width="7.42578125" style="3" customWidth="1"/>
    <col min="2315" max="2315" width="7.5703125" style="3" customWidth="1"/>
    <col min="2316" max="2316" width="7.28515625" style="3" customWidth="1"/>
    <col min="2317" max="2317" width="7.5703125" style="3" customWidth="1"/>
    <col min="2318" max="2318" width="14.85546875" style="3" bestFit="1" customWidth="1"/>
    <col min="2319" max="2319" width="7.85546875" style="3" customWidth="1"/>
    <col min="2320" max="2560" width="9.140625" style="3"/>
    <col min="2561" max="2561" width="6.42578125" style="3" customWidth="1"/>
    <col min="2562" max="2562" width="69.42578125" style="3" customWidth="1"/>
    <col min="2563" max="2563" width="21.85546875" style="3" customWidth="1"/>
    <col min="2564" max="2567" width="18.42578125" style="3" customWidth="1"/>
    <col min="2568" max="2569" width="7.85546875" style="3" customWidth="1"/>
    <col min="2570" max="2570" width="7.42578125" style="3" customWidth="1"/>
    <col min="2571" max="2571" width="7.5703125" style="3" customWidth="1"/>
    <col min="2572" max="2572" width="7.28515625" style="3" customWidth="1"/>
    <col min="2573" max="2573" width="7.5703125" style="3" customWidth="1"/>
    <col min="2574" max="2574" width="14.85546875" style="3" bestFit="1" customWidth="1"/>
    <col min="2575" max="2575" width="7.85546875" style="3" customWidth="1"/>
    <col min="2576" max="2816" width="9.140625" style="3"/>
    <col min="2817" max="2817" width="6.42578125" style="3" customWidth="1"/>
    <col min="2818" max="2818" width="69.42578125" style="3" customWidth="1"/>
    <col min="2819" max="2819" width="21.85546875" style="3" customWidth="1"/>
    <col min="2820" max="2823" width="18.42578125" style="3" customWidth="1"/>
    <col min="2824" max="2825" width="7.85546875" style="3" customWidth="1"/>
    <col min="2826" max="2826" width="7.42578125" style="3" customWidth="1"/>
    <col min="2827" max="2827" width="7.5703125" style="3" customWidth="1"/>
    <col min="2828" max="2828" width="7.28515625" style="3" customWidth="1"/>
    <col min="2829" max="2829" width="7.5703125" style="3" customWidth="1"/>
    <col min="2830" max="2830" width="14.85546875" style="3" bestFit="1" customWidth="1"/>
    <col min="2831" max="2831" width="7.85546875" style="3" customWidth="1"/>
    <col min="2832" max="3072" width="9.140625" style="3"/>
    <col min="3073" max="3073" width="6.42578125" style="3" customWidth="1"/>
    <col min="3074" max="3074" width="69.42578125" style="3" customWidth="1"/>
    <col min="3075" max="3075" width="21.85546875" style="3" customWidth="1"/>
    <col min="3076" max="3079" width="18.42578125" style="3" customWidth="1"/>
    <col min="3080" max="3081" width="7.85546875" style="3" customWidth="1"/>
    <col min="3082" max="3082" width="7.42578125" style="3" customWidth="1"/>
    <col min="3083" max="3083" width="7.5703125" style="3" customWidth="1"/>
    <col min="3084" max="3084" width="7.28515625" style="3" customWidth="1"/>
    <col min="3085" max="3085" width="7.5703125" style="3" customWidth="1"/>
    <col min="3086" max="3086" width="14.85546875" style="3" bestFit="1" customWidth="1"/>
    <col min="3087" max="3087" width="7.85546875" style="3" customWidth="1"/>
    <col min="3088" max="3328" width="9.140625" style="3"/>
    <col min="3329" max="3329" width="6.42578125" style="3" customWidth="1"/>
    <col min="3330" max="3330" width="69.42578125" style="3" customWidth="1"/>
    <col min="3331" max="3331" width="21.85546875" style="3" customWidth="1"/>
    <col min="3332" max="3335" width="18.42578125" style="3" customWidth="1"/>
    <col min="3336" max="3337" width="7.85546875" style="3" customWidth="1"/>
    <col min="3338" max="3338" width="7.42578125" style="3" customWidth="1"/>
    <col min="3339" max="3339" width="7.5703125" style="3" customWidth="1"/>
    <col min="3340" max="3340" width="7.28515625" style="3" customWidth="1"/>
    <col min="3341" max="3341" width="7.5703125" style="3" customWidth="1"/>
    <col min="3342" max="3342" width="14.85546875" style="3" bestFit="1" customWidth="1"/>
    <col min="3343" max="3343" width="7.85546875" style="3" customWidth="1"/>
    <col min="3344" max="3584" width="9.140625" style="3"/>
    <col min="3585" max="3585" width="6.42578125" style="3" customWidth="1"/>
    <col min="3586" max="3586" width="69.42578125" style="3" customWidth="1"/>
    <col min="3587" max="3587" width="21.85546875" style="3" customWidth="1"/>
    <col min="3588" max="3591" width="18.42578125" style="3" customWidth="1"/>
    <col min="3592" max="3593" width="7.85546875" style="3" customWidth="1"/>
    <col min="3594" max="3594" width="7.42578125" style="3" customWidth="1"/>
    <col min="3595" max="3595" width="7.5703125" style="3" customWidth="1"/>
    <col min="3596" max="3596" width="7.28515625" style="3" customWidth="1"/>
    <col min="3597" max="3597" width="7.5703125" style="3" customWidth="1"/>
    <col min="3598" max="3598" width="14.85546875" style="3" bestFit="1" customWidth="1"/>
    <col min="3599" max="3599" width="7.85546875" style="3" customWidth="1"/>
    <col min="3600" max="3840" width="9.140625" style="3"/>
    <col min="3841" max="3841" width="6.42578125" style="3" customWidth="1"/>
    <col min="3842" max="3842" width="69.42578125" style="3" customWidth="1"/>
    <col min="3843" max="3843" width="21.85546875" style="3" customWidth="1"/>
    <col min="3844" max="3847" width="18.42578125" style="3" customWidth="1"/>
    <col min="3848" max="3849" width="7.85546875" style="3" customWidth="1"/>
    <col min="3850" max="3850" width="7.42578125" style="3" customWidth="1"/>
    <col min="3851" max="3851" width="7.5703125" style="3" customWidth="1"/>
    <col min="3852" max="3852" width="7.28515625" style="3" customWidth="1"/>
    <col min="3853" max="3853" width="7.5703125" style="3" customWidth="1"/>
    <col min="3854" max="3854" width="14.85546875" style="3" bestFit="1" customWidth="1"/>
    <col min="3855" max="3855" width="7.85546875" style="3" customWidth="1"/>
    <col min="3856" max="4096" width="9.140625" style="3"/>
    <col min="4097" max="4097" width="6.42578125" style="3" customWidth="1"/>
    <col min="4098" max="4098" width="69.42578125" style="3" customWidth="1"/>
    <col min="4099" max="4099" width="21.85546875" style="3" customWidth="1"/>
    <col min="4100" max="4103" width="18.42578125" style="3" customWidth="1"/>
    <col min="4104" max="4105" width="7.85546875" style="3" customWidth="1"/>
    <col min="4106" max="4106" width="7.42578125" style="3" customWidth="1"/>
    <col min="4107" max="4107" width="7.5703125" style="3" customWidth="1"/>
    <col min="4108" max="4108" width="7.28515625" style="3" customWidth="1"/>
    <col min="4109" max="4109" width="7.5703125" style="3" customWidth="1"/>
    <col min="4110" max="4110" width="14.85546875" style="3" bestFit="1" customWidth="1"/>
    <col min="4111" max="4111" width="7.85546875" style="3" customWidth="1"/>
    <col min="4112" max="4352" width="9.140625" style="3"/>
    <col min="4353" max="4353" width="6.42578125" style="3" customWidth="1"/>
    <col min="4354" max="4354" width="69.42578125" style="3" customWidth="1"/>
    <col min="4355" max="4355" width="21.85546875" style="3" customWidth="1"/>
    <col min="4356" max="4359" width="18.42578125" style="3" customWidth="1"/>
    <col min="4360" max="4361" width="7.85546875" style="3" customWidth="1"/>
    <col min="4362" max="4362" width="7.42578125" style="3" customWidth="1"/>
    <col min="4363" max="4363" width="7.5703125" style="3" customWidth="1"/>
    <col min="4364" max="4364" width="7.28515625" style="3" customWidth="1"/>
    <col min="4365" max="4365" width="7.5703125" style="3" customWidth="1"/>
    <col min="4366" max="4366" width="14.85546875" style="3" bestFit="1" customWidth="1"/>
    <col min="4367" max="4367" width="7.85546875" style="3" customWidth="1"/>
    <col min="4368" max="4608" width="9.140625" style="3"/>
    <col min="4609" max="4609" width="6.42578125" style="3" customWidth="1"/>
    <col min="4610" max="4610" width="69.42578125" style="3" customWidth="1"/>
    <col min="4611" max="4611" width="21.85546875" style="3" customWidth="1"/>
    <col min="4612" max="4615" width="18.42578125" style="3" customWidth="1"/>
    <col min="4616" max="4617" width="7.85546875" style="3" customWidth="1"/>
    <col min="4618" max="4618" width="7.42578125" style="3" customWidth="1"/>
    <col min="4619" max="4619" width="7.5703125" style="3" customWidth="1"/>
    <col min="4620" max="4620" width="7.28515625" style="3" customWidth="1"/>
    <col min="4621" max="4621" width="7.5703125" style="3" customWidth="1"/>
    <col min="4622" max="4622" width="14.85546875" style="3" bestFit="1" customWidth="1"/>
    <col min="4623" max="4623" width="7.85546875" style="3" customWidth="1"/>
    <col min="4624" max="4864" width="9.140625" style="3"/>
    <col min="4865" max="4865" width="6.42578125" style="3" customWidth="1"/>
    <col min="4866" max="4866" width="69.42578125" style="3" customWidth="1"/>
    <col min="4867" max="4867" width="21.85546875" style="3" customWidth="1"/>
    <col min="4868" max="4871" width="18.42578125" style="3" customWidth="1"/>
    <col min="4872" max="4873" width="7.85546875" style="3" customWidth="1"/>
    <col min="4874" max="4874" width="7.42578125" style="3" customWidth="1"/>
    <col min="4875" max="4875" width="7.5703125" style="3" customWidth="1"/>
    <col min="4876" max="4876" width="7.28515625" style="3" customWidth="1"/>
    <col min="4877" max="4877" width="7.5703125" style="3" customWidth="1"/>
    <col min="4878" max="4878" width="14.85546875" style="3" bestFit="1" customWidth="1"/>
    <col min="4879" max="4879" width="7.85546875" style="3" customWidth="1"/>
    <col min="4880" max="5120" width="9.140625" style="3"/>
    <col min="5121" max="5121" width="6.42578125" style="3" customWidth="1"/>
    <col min="5122" max="5122" width="69.42578125" style="3" customWidth="1"/>
    <col min="5123" max="5123" width="21.85546875" style="3" customWidth="1"/>
    <col min="5124" max="5127" width="18.42578125" style="3" customWidth="1"/>
    <col min="5128" max="5129" width="7.85546875" style="3" customWidth="1"/>
    <col min="5130" max="5130" width="7.42578125" style="3" customWidth="1"/>
    <col min="5131" max="5131" width="7.5703125" style="3" customWidth="1"/>
    <col min="5132" max="5132" width="7.28515625" style="3" customWidth="1"/>
    <col min="5133" max="5133" width="7.5703125" style="3" customWidth="1"/>
    <col min="5134" max="5134" width="14.85546875" style="3" bestFit="1" customWidth="1"/>
    <col min="5135" max="5135" width="7.85546875" style="3" customWidth="1"/>
    <col min="5136" max="5376" width="9.140625" style="3"/>
    <col min="5377" max="5377" width="6.42578125" style="3" customWidth="1"/>
    <col min="5378" max="5378" width="69.42578125" style="3" customWidth="1"/>
    <col min="5379" max="5379" width="21.85546875" style="3" customWidth="1"/>
    <col min="5380" max="5383" width="18.42578125" style="3" customWidth="1"/>
    <col min="5384" max="5385" width="7.85546875" style="3" customWidth="1"/>
    <col min="5386" max="5386" width="7.42578125" style="3" customWidth="1"/>
    <col min="5387" max="5387" width="7.5703125" style="3" customWidth="1"/>
    <col min="5388" max="5388" width="7.28515625" style="3" customWidth="1"/>
    <col min="5389" max="5389" width="7.5703125" style="3" customWidth="1"/>
    <col min="5390" max="5390" width="14.85546875" style="3" bestFit="1" customWidth="1"/>
    <col min="5391" max="5391" width="7.85546875" style="3" customWidth="1"/>
    <col min="5392" max="5632" width="9.140625" style="3"/>
    <col min="5633" max="5633" width="6.42578125" style="3" customWidth="1"/>
    <col min="5634" max="5634" width="69.42578125" style="3" customWidth="1"/>
    <col min="5635" max="5635" width="21.85546875" style="3" customWidth="1"/>
    <col min="5636" max="5639" width="18.42578125" style="3" customWidth="1"/>
    <col min="5640" max="5641" width="7.85546875" style="3" customWidth="1"/>
    <col min="5642" max="5642" width="7.42578125" style="3" customWidth="1"/>
    <col min="5643" max="5643" width="7.5703125" style="3" customWidth="1"/>
    <col min="5644" max="5644" width="7.28515625" style="3" customWidth="1"/>
    <col min="5645" max="5645" width="7.5703125" style="3" customWidth="1"/>
    <col min="5646" max="5646" width="14.85546875" style="3" bestFit="1" customWidth="1"/>
    <col min="5647" max="5647" width="7.85546875" style="3" customWidth="1"/>
    <col min="5648" max="5888" width="9.140625" style="3"/>
    <col min="5889" max="5889" width="6.42578125" style="3" customWidth="1"/>
    <col min="5890" max="5890" width="69.42578125" style="3" customWidth="1"/>
    <col min="5891" max="5891" width="21.85546875" style="3" customWidth="1"/>
    <col min="5892" max="5895" width="18.42578125" style="3" customWidth="1"/>
    <col min="5896" max="5897" width="7.85546875" style="3" customWidth="1"/>
    <col min="5898" max="5898" width="7.42578125" style="3" customWidth="1"/>
    <col min="5899" max="5899" width="7.5703125" style="3" customWidth="1"/>
    <col min="5900" max="5900" width="7.28515625" style="3" customWidth="1"/>
    <col min="5901" max="5901" width="7.5703125" style="3" customWidth="1"/>
    <col min="5902" max="5902" width="14.85546875" style="3" bestFit="1" customWidth="1"/>
    <col min="5903" max="5903" width="7.85546875" style="3" customWidth="1"/>
    <col min="5904" max="6144" width="9.140625" style="3"/>
    <col min="6145" max="6145" width="6.42578125" style="3" customWidth="1"/>
    <col min="6146" max="6146" width="69.42578125" style="3" customWidth="1"/>
    <col min="6147" max="6147" width="21.85546875" style="3" customWidth="1"/>
    <col min="6148" max="6151" width="18.42578125" style="3" customWidth="1"/>
    <col min="6152" max="6153" width="7.85546875" style="3" customWidth="1"/>
    <col min="6154" max="6154" width="7.42578125" style="3" customWidth="1"/>
    <col min="6155" max="6155" width="7.5703125" style="3" customWidth="1"/>
    <col min="6156" max="6156" width="7.28515625" style="3" customWidth="1"/>
    <col min="6157" max="6157" width="7.5703125" style="3" customWidth="1"/>
    <col min="6158" max="6158" width="14.85546875" style="3" bestFit="1" customWidth="1"/>
    <col min="6159" max="6159" width="7.85546875" style="3" customWidth="1"/>
    <col min="6160" max="6400" width="9.140625" style="3"/>
    <col min="6401" max="6401" width="6.42578125" style="3" customWidth="1"/>
    <col min="6402" max="6402" width="69.42578125" style="3" customWidth="1"/>
    <col min="6403" max="6403" width="21.85546875" style="3" customWidth="1"/>
    <col min="6404" max="6407" width="18.42578125" style="3" customWidth="1"/>
    <col min="6408" max="6409" width="7.85546875" style="3" customWidth="1"/>
    <col min="6410" max="6410" width="7.42578125" style="3" customWidth="1"/>
    <col min="6411" max="6411" width="7.5703125" style="3" customWidth="1"/>
    <col min="6412" max="6412" width="7.28515625" style="3" customWidth="1"/>
    <col min="6413" max="6413" width="7.5703125" style="3" customWidth="1"/>
    <col min="6414" max="6414" width="14.85546875" style="3" bestFit="1" customWidth="1"/>
    <col min="6415" max="6415" width="7.85546875" style="3" customWidth="1"/>
    <col min="6416" max="6656" width="9.140625" style="3"/>
    <col min="6657" max="6657" width="6.42578125" style="3" customWidth="1"/>
    <col min="6658" max="6658" width="69.42578125" style="3" customWidth="1"/>
    <col min="6659" max="6659" width="21.85546875" style="3" customWidth="1"/>
    <col min="6660" max="6663" width="18.42578125" style="3" customWidth="1"/>
    <col min="6664" max="6665" width="7.85546875" style="3" customWidth="1"/>
    <col min="6666" max="6666" width="7.42578125" style="3" customWidth="1"/>
    <col min="6667" max="6667" width="7.5703125" style="3" customWidth="1"/>
    <col min="6668" max="6668" width="7.28515625" style="3" customWidth="1"/>
    <col min="6669" max="6669" width="7.5703125" style="3" customWidth="1"/>
    <col min="6670" max="6670" width="14.85546875" style="3" bestFit="1" customWidth="1"/>
    <col min="6671" max="6671" width="7.85546875" style="3" customWidth="1"/>
    <col min="6672" max="6912" width="9.140625" style="3"/>
    <col min="6913" max="6913" width="6.42578125" style="3" customWidth="1"/>
    <col min="6914" max="6914" width="69.42578125" style="3" customWidth="1"/>
    <col min="6915" max="6915" width="21.85546875" style="3" customWidth="1"/>
    <col min="6916" max="6919" width="18.42578125" style="3" customWidth="1"/>
    <col min="6920" max="6921" width="7.85546875" style="3" customWidth="1"/>
    <col min="6922" max="6922" width="7.42578125" style="3" customWidth="1"/>
    <col min="6923" max="6923" width="7.5703125" style="3" customWidth="1"/>
    <col min="6924" max="6924" width="7.28515625" style="3" customWidth="1"/>
    <col min="6925" max="6925" width="7.5703125" style="3" customWidth="1"/>
    <col min="6926" max="6926" width="14.85546875" style="3" bestFit="1" customWidth="1"/>
    <col min="6927" max="6927" width="7.85546875" style="3" customWidth="1"/>
    <col min="6928" max="7168" width="9.140625" style="3"/>
    <col min="7169" max="7169" width="6.42578125" style="3" customWidth="1"/>
    <col min="7170" max="7170" width="69.42578125" style="3" customWidth="1"/>
    <col min="7171" max="7171" width="21.85546875" style="3" customWidth="1"/>
    <col min="7172" max="7175" width="18.42578125" style="3" customWidth="1"/>
    <col min="7176" max="7177" width="7.85546875" style="3" customWidth="1"/>
    <col min="7178" max="7178" width="7.42578125" style="3" customWidth="1"/>
    <col min="7179" max="7179" width="7.5703125" style="3" customWidth="1"/>
    <col min="7180" max="7180" width="7.28515625" style="3" customWidth="1"/>
    <col min="7181" max="7181" width="7.5703125" style="3" customWidth="1"/>
    <col min="7182" max="7182" width="14.85546875" style="3" bestFit="1" customWidth="1"/>
    <col min="7183" max="7183" width="7.85546875" style="3" customWidth="1"/>
    <col min="7184" max="7424" width="9.140625" style="3"/>
    <col min="7425" max="7425" width="6.42578125" style="3" customWidth="1"/>
    <col min="7426" max="7426" width="69.42578125" style="3" customWidth="1"/>
    <col min="7427" max="7427" width="21.85546875" style="3" customWidth="1"/>
    <col min="7428" max="7431" width="18.42578125" style="3" customWidth="1"/>
    <col min="7432" max="7433" width="7.85546875" style="3" customWidth="1"/>
    <col min="7434" max="7434" width="7.42578125" style="3" customWidth="1"/>
    <col min="7435" max="7435" width="7.5703125" style="3" customWidth="1"/>
    <col min="7436" max="7436" width="7.28515625" style="3" customWidth="1"/>
    <col min="7437" max="7437" width="7.5703125" style="3" customWidth="1"/>
    <col min="7438" max="7438" width="14.85546875" style="3" bestFit="1" customWidth="1"/>
    <col min="7439" max="7439" width="7.85546875" style="3" customWidth="1"/>
    <col min="7440" max="7680" width="9.140625" style="3"/>
    <col min="7681" max="7681" width="6.42578125" style="3" customWidth="1"/>
    <col min="7682" max="7682" width="69.42578125" style="3" customWidth="1"/>
    <col min="7683" max="7683" width="21.85546875" style="3" customWidth="1"/>
    <col min="7684" max="7687" width="18.42578125" style="3" customWidth="1"/>
    <col min="7688" max="7689" width="7.85546875" style="3" customWidth="1"/>
    <col min="7690" max="7690" width="7.42578125" style="3" customWidth="1"/>
    <col min="7691" max="7691" width="7.5703125" style="3" customWidth="1"/>
    <col min="7692" max="7692" width="7.28515625" style="3" customWidth="1"/>
    <col min="7693" max="7693" width="7.5703125" style="3" customWidth="1"/>
    <col min="7694" max="7694" width="14.85546875" style="3" bestFit="1" customWidth="1"/>
    <col min="7695" max="7695" width="7.85546875" style="3" customWidth="1"/>
    <col min="7696" max="7936" width="9.140625" style="3"/>
    <col min="7937" max="7937" width="6.42578125" style="3" customWidth="1"/>
    <col min="7938" max="7938" width="69.42578125" style="3" customWidth="1"/>
    <col min="7939" max="7939" width="21.85546875" style="3" customWidth="1"/>
    <col min="7940" max="7943" width="18.42578125" style="3" customWidth="1"/>
    <col min="7944" max="7945" width="7.85546875" style="3" customWidth="1"/>
    <col min="7946" max="7946" width="7.42578125" style="3" customWidth="1"/>
    <col min="7947" max="7947" width="7.5703125" style="3" customWidth="1"/>
    <col min="7948" max="7948" width="7.28515625" style="3" customWidth="1"/>
    <col min="7949" max="7949" width="7.5703125" style="3" customWidth="1"/>
    <col min="7950" max="7950" width="14.85546875" style="3" bestFit="1" customWidth="1"/>
    <col min="7951" max="7951" width="7.85546875" style="3" customWidth="1"/>
    <col min="7952" max="8192" width="9.140625" style="3"/>
    <col min="8193" max="8193" width="6.42578125" style="3" customWidth="1"/>
    <col min="8194" max="8194" width="69.42578125" style="3" customWidth="1"/>
    <col min="8195" max="8195" width="21.85546875" style="3" customWidth="1"/>
    <col min="8196" max="8199" width="18.42578125" style="3" customWidth="1"/>
    <col min="8200" max="8201" width="7.85546875" style="3" customWidth="1"/>
    <col min="8202" max="8202" width="7.42578125" style="3" customWidth="1"/>
    <col min="8203" max="8203" width="7.5703125" style="3" customWidth="1"/>
    <col min="8204" max="8204" width="7.28515625" style="3" customWidth="1"/>
    <col min="8205" max="8205" width="7.5703125" style="3" customWidth="1"/>
    <col min="8206" max="8206" width="14.85546875" style="3" bestFit="1" customWidth="1"/>
    <col min="8207" max="8207" width="7.85546875" style="3" customWidth="1"/>
    <col min="8208" max="8448" width="9.140625" style="3"/>
    <col min="8449" max="8449" width="6.42578125" style="3" customWidth="1"/>
    <col min="8450" max="8450" width="69.42578125" style="3" customWidth="1"/>
    <col min="8451" max="8451" width="21.85546875" style="3" customWidth="1"/>
    <col min="8452" max="8455" width="18.42578125" style="3" customWidth="1"/>
    <col min="8456" max="8457" width="7.85546875" style="3" customWidth="1"/>
    <col min="8458" max="8458" width="7.42578125" style="3" customWidth="1"/>
    <col min="8459" max="8459" width="7.5703125" style="3" customWidth="1"/>
    <col min="8460" max="8460" width="7.28515625" style="3" customWidth="1"/>
    <col min="8461" max="8461" width="7.5703125" style="3" customWidth="1"/>
    <col min="8462" max="8462" width="14.85546875" style="3" bestFit="1" customWidth="1"/>
    <col min="8463" max="8463" width="7.85546875" style="3" customWidth="1"/>
    <col min="8464" max="8704" width="9.140625" style="3"/>
    <col min="8705" max="8705" width="6.42578125" style="3" customWidth="1"/>
    <col min="8706" max="8706" width="69.42578125" style="3" customWidth="1"/>
    <col min="8707" max="8707" width="21.85546875" style="3" customWidth="1"/>
    <col min="8708" max="8711" width="18.42578125" style="3" customWidth="1"/>
    <col min="8712" max="8713" width="7.85546875" style="3" customWidth="1"/>
    <col min="8714" max="8714" width="7.42578125" style="3" customWidth="1"/>
    <col min="8715" max="8715" width="7.5703125" style="3" customWidth="1"/>
    <col min="8716" max="8716" width="7.28515625" style="3" customWidth="1"/>
    <col min="8717" max="8717" width="7.5703125" style="3" customWidth="1"/>
    <col min="8718" max="8718" width="14.85546875" style="3" bestFit="1" customWidth="1"/>
    <col min="8719" max="8719" width="7.85546875" style="3" customWidth="1"/>
    <col min="8720" max="8960" width="9.140625" style="3"/>
    <col min="8961" max="8961" width="6.42578125" style="3" customWidth="1"/>
    <col min="8962" max="8962" width="69.42578125" style="3" customWidth="1"/>
    <col min="8963" max="8963" width="21.85546875" style="3" customWidth="1"/>
    <col min="8964" max="8967" width="18.42578125" style="3" customWidth="1"/>
    <col min="8968" max="8969" width="7.85546875" style="3" customWidth="1"/>
    <col min="8970" max="8970" width="7.42578125" style="3" customWidth="1"/>
    <col min="8971" max="8971" width="7.5703125" style="3" customWidth="1"/>
    <col min="8972" max="8972" width="7.28515625" style="3" customWidth="1"/>
    <col min="8973" max="8973" width="7.5703125" style="3" customWidth="1"/>
    <col min="8974" max="8974" width="14.85546875" style="3" bestFit="1" customWidth="1"/>
    <col min="8975" max="8975" width="7.85546875" style="3" customWidth="1"/>
    <col min="8976" max="9216" width="9.140625" style="3"/>
    <col min="9217" max="9217" width="6.42578125" style="3" customWidth="1"/>
    <col min="9218" max="9218" width="69.42578125" style="3" customWidth="1"/>
    <col min="9219" max="9219" width="21.85546875" style="3" customWidth="1"/>
    <col min="9220" max="9223" width="18.42578125" style="3" customWidth="1"/>
    <col min="9224" max="9225" width="7.85546875" style="3" customWidth="1"/>
    <col min="9226" max="9226" width="7.42578125" style="3" customWidth="1"/>
    <col min="9227" max="9227" width="7.5703125" style="3" customWidth="1"/>
    <col min="9228" max="9228" width="7.28515625" style="3" customWidth="1"/>
    <col min="9229" max="9229" width="7.5703125" style="3" customWidth="1"/>
    <col min="9230" max="9230" width="14.85546875" style="3" bestFit="1" customWidth="1"/>
    <col min="9231" max="9231" width="7.85546875" style="3" customWidth="1"/>
    <col min="9232" max="9472" width="9.140625" style="3"/>
    <col min="9473" max="9473" width="6.42578125" style="3" customWidth="1"/>
    <col min="9474" max="9474" width="69.42578125" style="3" customWidth="1"/>
    <col min="9475" max="9475" width="21.85546875" style="3" customWidth="1"/>
    <col min="9476" max="9479" width="18.42578125" style="3" customWidth="1"/>
    <col min="9480" max="9481" width="7.85546875" style="3" customWidth="1"/>
    <col min="9482" max="9482" width="7.42578125" style="3" customWidth="1"/>
    <col min="9483" max="9483" width="7.5703125" style="3" customWidth="1"/>
    <col min="9484" max="9484" width="7.28515625" style="3" customWidth="1"/>
    <col min="9485" max="9485" width="7.5703125" style="3" customWidth="1"/>
    <col min="9486" max="9486" width="14.85546875" style="3" bestFit="1" customWidth="1"/>
    <col min="9487" max="9487" width="7.85546875" style="3" customWidth="1"/>
    <col min="9488" max="9728" width="9.140625" style="3"/>
    <col min="9729" max="9729" width="6.42578125" style="3" customWidth="1"/>
    <col min="9730" max="9730" width="69.42578125" style="3" customWidth="1"/>
    <col min="9731" max="9731" width="21.85546875" style="3" customWidth="1"/>
    <col min="9732" max="9735" width="18.42578125" style="3" customWidth="1"/>
    <col min="9736" max="9737" width="7.85546875" style="3" customWidth="1"/>
    <col min="9738" max="9738" width="7.42578125" style="3" customWidth="1"/>
    <col min="9739" max="9739" width="7.5703125" style="3" customWidth="1"/>
    <col min="9740" max="9740" width="7.28515625" style="3" customWidth="1"/>
    <col min="9741" max="9741" width="7.5703125" style="3" customWidth="1"/>
    <col min="9742" max="9742" width="14.85546875" style="3" bestFit="1" customWidth="1"/>
    <col min="9743" max="9743" width="7.85546875" style="3" customWidth="1"/>
    <col min="9744" max="9984" width="9.140625" style="3"/>
    <col min="9985" max="9985" width="6.42578125" style="3" customWidth="1"/>
    <col min="9986" max="9986" width="69.42578125" style="3" customWidth="1"/>
    <col min="9987" max="9987" width="21.85546875" style="3" customWidth="1"/>
    <col min="9988" max="9991" width="18.42578125" style="3" customWidth="1"/>
    <col min="9992" max="9993" width="7.85546875" style="3" customWidth="1"/>
    <col min="9994" max="9994" width="7.42578125" style="3" customWidth="1"/>
    <col min="9995" max="9995" width="7.5703125" style="3" customWidth="1"/>
    <col min="9996" max="9996" width="7.28515625" style="3" customWidth="1"/>
    <col min="9997" max="9997" width="7.5703125" style="3" customWidth="1"/>
    <col min="9998" max="9998" width="14.85546875" style="3" bestFit="1" customWidth="1"/>
    <col min="9999" max="9999" width="7.85546875" style="3" customWidth="1"/>
    <col min="10000" max="10240" width="9.140625" style="3"/>
    <col min="10241" max="10241" width="6.42578125" style="3" customWidth="1"/>
    <col min="10242" max="10242" width="69.42578125" style="3" customWidth="1"/>
    <col min="10243" max="10243" width="21.85546875" style="3" customWidth="1"/>
    <col min="10244" max="10247" width="18.42578125" style="3" customWidth="1"/>
    <col min="10248" max="10249" width="7.85546875" style="3" customWidth="1"/>
    <col min="10250" max="10250" width="7.42578125" style="3" customWidth="1"/>
    <col min="10251" max="10251" width="7.5703125" style="3" customWidth="1"/>
    <col min="10252" max="10252" width="7.28515625" style="3" customWidth="1"/>
    <col min="10253" max="10253" width="7.5703125" style="3" customWidth="1"/>
    <col min="10254" max="10254" width="14.85546875" style="3" bestFit="1" customWidth="1"/>
    <col min="10255" max="10255" width="7.85546875" style="3" customWidth="1"/>
    <col min="10256" max="10496" width="9.140625" style="3"/>
    <col min="10497" max="10497" width="6.42578125" style="3" customWidth="1"/>
    <col min="10498" max="10498" width="69.42578125" style="3" customWidth="1"/>
    <col min="10499" max="10499" width="21.85546875" style="3" customWidth="1"/>
    <col min="10500" max="10503" width="18.42578125" style="3" customWidth="1"/>
    <col min="10504" max="10505" width="7.85546875" style="3" customWidth="1"/>
    <col min="10506" max="10506" width="7.42578125" style="3" customWidth="1"/>
    <col min="10507" max="10507" width="7.5703125" style="3" customWidth="1"/>
    <col min="10508" max="10508" width="7.28515625" style="3" customWidth="1"/>
    <col min="10509" max="10509" width="7.5703125" style="3" customWidth="1"/>
    <col min="10510" max="10510" width="14.85546875" style="3" bestFit="1" customWidth="1"/>
    <col min="10511" max="10511" width="7.85546875" style="3" customWidth="1"/>
    <col min="10512" max="10752" width="9.140625" style="3"/>
    <col min="10753" max="10753" width="6.42578125" style="3" customWidth="1"/>
    <col min="10754" max="10754" width="69.42578125" style="3" customWidth="1"/>
    <col min="10755" max="10755" width="21.85546875" style="3" customWidth="1"/>
    <col min="10756" max="10759" width="18.42578125" style="3" customWidth="1"/>
    <col min="10760" max="10761" width="7.85546875" style="3" customWidth="1"/>
    <col min="10762" max="10762" width="7.42578125" style="3" customWidth="1"/>
    <col min="10763" max="10763" width="7.5703125" style="3" customWidth="1"/>
    <col min="10764" max="10764" width="7.28515625" style="3" customWidth="1"/>
    <col min="10765" max="10765" width="7.5703125" style="3" customWidth="1"/>
    <col min="10766" max="10766" width="14.85546875" style="3" bestFit="1" customWidth="1"/>
    <col min="10767" max="10767" width="7.85546875" style="3" customWidth="1"/>
    <col min="10768" max="11008" width="9.140625" style="3"/>
    <col min="11009" max="11009" width="6.42578125" style="3" customWidth="1"/>
    <col min="11010" max="11010" width="69.42578125" style="3" customWidth="1"/>
    <col min="11011" max="11011" width="21.85546875" style="3" customWidth="1"/>
    <col min="11012" max="11015" width="18.42578125" style="3" customWidth="1"/>
    <col min="11016" max="11017" width="7.85546875" style="3" customWidth="1"/>
    <col min="11018" max="11018" width="7.42578125" style="3" customWidth="1"/>
    <col min="11019" max="11019" width="7.5703125" style="3" customWidth="1"/>
    <col min="11020" max="11020" width="7.28515625" style="3" customWidth="1"/>
    <col min="11021" max="11021" width="7.5703125" style="3" customWidth="1"/>
    <col min="11022" max="11022" width="14.85546875" style="3" bestFit="1" customWidth="1"/>
    <col min="11023" max="11023" width="7.85546875" style="3" customWidth="1"/>
    <col min="11024" max="11264" width="9.140625" style="3"/>
    <col min="11265" max="11265" width="6.42578125" style="3" customWidth="1"/>
    <col min="11266" max="11266" width="69.42578125" style="3" customWidth="1"/>
    <col min="11267" max="11267" width="21.85546875" style="3" customWidth="1"/>
    <col min="11268" max="11271" width="18.42578125" style="3" customWidth="1"/>
    <col min="11272" max="11273" width="7.85546875" style="3" customWidth="1"/>
    <col min="11274" max="11274" width="7.42578125" style="3" customWidth="1"/>
    <col min="11275" max="11275" width="7.5703125" style="3" customWidth="1"/>
    <col min="11276" max="11276" width="7.28515625" style="3" customWidth="1"/>
    <col min="11277" max="11277" width="7.5703125" style="3" customWidth="1"/>
    <col min="11278" max="11278" width="14.85546875" style="3" bestFit="1" customWidth="1"/>
    <col min="11279" max="11279" width="7.85546875" style="3" customWidth="1"/>
    <col min="11280" max="11520" width="9.140625" style="3"/>
    <col min="11521" max="11521" width="6.42578125" style="3" customWidth="1"/>
    <col min="11522" max="11522" width="69.42578125" style="3" customWidth="1"/>
    <col min="11523" max="11523" width="21.85546875" style="3" customWidth="1"/>
    <col min="11524" max="11527" width="18.42578125" style="3" customWidth="1"/>
    <col min="11528" max="11529" width="7.85546875" style="3" customWidth="1"/>
    <col min="11530" max="11530" width="7.42578125" style="3" customWidth="1"/>
    <col min="11531" max="11531" width="7.5703125" style="3" customWidth="1"/>
    <col min="11532" max="11532" width="7.28515625" style="3" customWidth="1"/>
    <col min="11533" max="11533" width="7.5703125" style="3" customWidth="1"/>
    <col min="11534" max="11534" width="14.85546875" style="3" bestFit="1" customWidth="1"/>
    <col min="11535" max="11535" width="7.85546875" style="3" customWidth="1"/>
    <col min="11536" max="11776" width="9.140625" style="3"/>
    <col min="11777" max="11777" width="6.42578125" style="3" customWidth="1"/>
    <col min="11778" max="11778" width="69.42578125" style="3" customWidth="1"/>
    <col min="11779" max="11779" width="21.85546875" style="3" customWidth="1"/>
    <col min="11780" max="11783" width="18.42578125" style="3" customWidth="1"/>
    <col min="11784" max="11785" width="7.85546875" style="3" customWidth="1"/>
    <col min="11786" max="11786" width="7.42578125" style="3" customWidth="1"/>
    <col min="11787" max="11787" width="7.5703125" style="3" customWidth="1"/>
    <col min="11788" max="11788" width="7.28515625" style="3" customWidth="1"/>
    <col min="11789" max="11789" width="7.5703125" style="3" customWidth="1"/>
    <col min="11790" max="11790" width="14.85546875" style="3" bestFit="1" customWidth="1"/>
    <col min="11791" max="11791" width="7.85546875" style="3" customWidth="1"/>
    <col min="11792" max="12032" width="9.140625" style="3"/>
    <col min="12033" max="12033" width="6.42578125" style="3" customWidth="1"/>
    <col min="12034" max="12034" width="69.42578125" style="3" customWidth="1"/>
    <col min="12035" max="12035" width="21.85546875" style="3" customWidth="1"/>
    <col min="12036" max="12039" width="18.42578125" style="3" customWidth="1"/>
    <col min="12040" max="12041" width="7.85546875" style="3" customWidth="1"/>
    <col min="12042" max="12042" width="7.42578125" style="3" customWidth="1"/>
    <col min="12043" max="12043" width="7.5703125" style="3" customWidth="1"/>
    <col min="12044" max="12044" width="7.28515625" style="3" customWidth="1"/>
    <col min="12045" max="12045" width="7.5703125" style="3" customWidth="1"/>
    <col min="12046" max="12046" width="14.85546875" style="3" bestFit="1" customWidth="1"/>
    <col min="12047" max="12047" width="7.85546875" style="3" customWidth="1"/>
    <col min="12048" max="12288" width="9.140625" style="3"/>
    <col min="12289" max="12289" width="6.42578125" style="3" customWidth="1"/>
    <col min="12290" max="12290" width="69.42578125" style="3" customWidth="1"/>
    <col min="12291" max="12291" width="21.85546875" style="3" customWidth="1"/>
    <col min="12292" max="12295" width="18.42578125" style="3" customWidth="1"/>
    <col min="12296" max="12297" width="7.85546875" style="3" customWidth="1"/>
    <col min="12298" max="12298" width="7.42578125" style="3" customWidth="1"/>
    <col min="12299" max="12299" width="7.5703125" style="3" customWidth="1"/>
    <col min="12300" max="12300" width="7.28515625" style="3" customWidth="1"/>
    <col min="12301" max="12301" width="7.5703125" style="3" customWidth="1"/>
    <col min="12302" max="12302" width="14.85546875" style="3" bestFit="1" customWidth="1"/>
    <col min="12303" max="12303" width="7.85546875" style="3" customWidth="1"/>
    <col min="12304" max="12544" width="9.140625" style="3"/>
    <col min="12545" max="12545" width="6.42578125" style="3" customWidth="1"/>
    <col min="12546" max="12546" width="69.42578125" style="3" customWidth="1"/>
    <col min="12547" max="12547" width="21.85546875" style="3" customWidth="1"/>
    <col min="12548" max="12551" width="18.42578125" style="3" customWidth="1"/>
    <col min="12552" max="12553" width="7.85546875" style="3" customWidth="1"/>
    <col min="12554" max="12554" width="7.42578125" style="3" customWidth="1"/>
    <col min="12555" max="12555" width="7.5703125" style="3" customWidth="1"/>
    <col min="12556" max="12556" width="7.28515625" style="3" customWidth="1"/>
    <col min="12557" max="12557" width="7.5703125" style="3" customWidth="1"/>
    <col min="12558" max="12558" width="14.85546875" style="3" bestFit="1" customWidth="1"/>
    <col min="12559" max="12559" width="7.85546875" style="3" customWidth="1"/>
    <col min="12560" max="12800" width="9.140625" style="3"/>
    <col min="12801" max="12801" width="6.42578125" style="3" customWidth="1"/>
    <col min="12802" max="12802" width="69.42578125" style="3" customWidth="1"/>
    <col min="12803" max="12803" width="21.85546875" style="3" customWidth="1"/>
    <col min="12804" max="12807" width="18.42578125" style="3" customWidth="1"/>
    <col min="12808" max="12809" width="7.85546875" style="3" customWidth="1"/>
    <col min="12810" max="12810" width="7.42578125" style="3" customWidth="1"/>
    <col min="12811" max="12811" width="7.5703125" style="3" customWidth="1"/>
    <col min="12812" max="12812" width="7.28515625" style="3" customWidth="1"/>
    <col min="12813" max="12813" width="7.5703125" style="3" customWidth="1"/>
    <col min="12814" max="12814" width="14.85546875" style="3" bestFit="1" customWidth="1"/>
    <col min="12815" max="12815" width="7.85546875" style="3" customWidth="1"/>
    <col min="12816" max="13056" width="9.140625" style="3"/>
    <col min="13057" max="13057" width="6.42578125" style="3" customWidth="1"/>
    <col min="13058" max="13058" width="69.42578125" style="3" customWidth="1"/>
    <col min="13059" max="13059" width="21.85546875" style="3" customWidth="1"/>
    <col min="13060" max="13063" width="18.42578125" style="3" customWidth="1"/>
    <col min="13064" max="13065" width="7.85546875" style="3" customWidth="1"/>
    <col min="13066" max="13066" width="7.42578125" style="3" customWidth="1"/>
    <col min="13067" max="13067" width="7.5703125" style="3" customWidth="1"/>
    <col min="13068" max="13068" width="7.28515625" style="3" customWidth="1"/>
    <col min="13069" max="13069" width="7.5703125" style="3" customWidth="1"/>
    <col min="13070" max="13070" width="14.85546875" style="3" bestFit="1" customWidth="1"/>
    <col min="13071" max="13071" width="7.85546875" style="3" customWidth="1"/>
    <col min="13072" max="13312" width="9.140625" style="3"/>
    <col min="13313" max="13313" width="6.42578125" style="3" customWidth="1"/>
    <col min="13314" max="13314" width="69.42578125" style="3" customWidth="1"/>
    <col min="13315" max="13315" width="21.85546875" style="3" customWidth="1"/>
    <col min="13316" max="13319" width="18.42578125" style="3" customWidth="1"/>
    <col min="13320" max="13321" width="7.85546875" style="3" customWidth="1"/>
    <col min="13322" max="13322" width="7.42578125" style="3" customWidth="1"/>
    <col min="13323" max="13323" width="7.5703125" style="3" customWidth="1"/>
    <col min="13324" max="13324" width="7.28515625" style="3" customWidth="1"/>
    <col min="13325" max="13325" width="7.5703125" style="3" customWidth="1"/>
    <col min="13326" max="13326" width="14.85546875" style="3" bestFit="1" customWidth="1"/>
    <col min="13327" max="13327" width="7.85546875" style="3" customWidth="1"/>
    <col min="13328" max="13568" width="9.140625" style="3"/>
    <col min="13569" max="13569" width="6.42578125" style="3" customWidth="1"/>
    <col min="13570" max="13570" width="69.42578125" style="3" customWidth="1"/>
    <col min="13571" max="13571" width="21.85546875" style="3" customWidth="1"/>
    <col min="13572" max="13575" width="18.42578125" style="3" customWidth="1"/>
    <col min="13576" max="13577" width="7.85546875" style="3" customWidth="1"/>
    <col min="13578" max="13578" width="7.42578125" style="3" customWidth="1"/>
    <col min="13579" max="13579" width="7.5703125" style="3" customWidth="1"/>
    <col min="13580" max="13580" width="7.28515625" style="3" customWidth="1"/>
    <col min="13581" max="13581" width="7.5703125" style="3" customWidth="1"/>
    <col min="13582" max="13582" width="14.85546875" style="3" bestFit="1" customWidth="1"/>
    <col min="13583" max="13583" width="7.85546875" style="3" customWidth="1"/>
    <col min="13584" max="13824" width="9.140625" style="3"/>
    <col min="13825" max="13825" width="6.42578125" style="3" customWidth="1"/>
    <col min="13826" max="13826" width="69.42578125" style="3" customWidth="1"/>
    <col min="13827" max="13827" width="21.85546875" style="3" customWidth="1"/>
    <col min="13828" max="13831" width="18.42578125" style="3" customWidth="1"/>
    <col min="13832" max="13833" width="7.85546875" style="3" customWidth="1"/>
    <col min="13834" max="13834" width="7.42578125" style="3" customWidth="1"/>
    <col min="13835" max="13835" width="7.5703125" style="3" customWidth="1"/>
    <col min="13836" max="13836" width="7.28515625" style="3" customWidth="1"/>
    <col min="13837" max="13837" width="7.5703125" style="3" customWidth="1"/>
    <col min="13838" max="13838" width="14.85546875" style="3" bestFit="1" customWidth="1"/>
    <col min="13839" max="13839" width="7.85546875" style="3" customWidth="1"/>
    <col min="13840" max="14080" width="9.140625" style="3"/>
    <col min="14081" max="14081" width="6.42578125" style="3" customWidth="1"/>
    <col min="14082" max="14082" width="69.42578125" style="3" customWidth="1"/>
    <col min="14083" max="14083" width="21.85546875" style="3" customWidth="1"/>
    <col min="14084" max="14087" width="18.42578125" style="3" customWidth="1"/>
    <col min="14088" max="14089" width="7.85546875" style="3" customWidth="1"/>
    <col min="14090" max="14090" width="7.42578125" style="3" customWidth="1"/>
    <col min="14091" max="14091" width="7.5703125" style="3" customWidth="1"/>
    <col min="14092" max="14092" width="7.28515625" style="3" customWidth="1"/>
    <col min="14093" max="14093" width="7.5703125" style="3" customWidth="1"/>
    <col min="14094" max="14094" width="14.85546875" style="3" bestFit="1" customWidth="1"/>
    <col min="14095" max="14095" width="7.85546875" style="3" customWidth="1"/>
    <col min="14096" max="14336" width="9.140625" style="3"/>
    <col min="14337" max="14337" width="6.42578125" style="3" customWidth="1"/>
    <col min="14338" max="14338" width="69.42578125" style="3" customWidth="1"/>
    <col min="14339" max="14339" width="21.85546875" style="3" customWidth="1"/>
    <col min="14340" max="14343" width="18.42578125" style="3" customWidth="1"/>
    <col min="14344" max="14345" width="7.85546875" style="3" customWidth="1"/>
    <col min="14346" max="14346" width="7.42578125" style="3" customWidth="1"/>
    <col min="14347" max="14347" width="7.5703125" style="3" customWidth="1"/>
    <col min="14348" max="14348" width="7.28515625" style="3" customWidth="1"/>
    <col min="14349" max="14349" width="7.5703125" style="3" customWidth="1"/>
    <col min="14350" max="14350" width="14.85546875" style="3" bestFit="1" customWidth="1"/>
    <col min="14351" max="14351" width="7.85546875" style="3" customWidth="1"/>
    <col min="14352" max="14592" width="9.140625" style="3"/>
    <col min="14593" max="14593" width="6.42578125" style="3" customWidth="1"/>
    <col min="14594" max="14594" width="69.42578125" style="3" customWidth="1"/>
    <col min="14595" max="14595" width="21.85546875" style="3" customWidth="1"/>
    <col min="14596" max="14599" width="18.42578125" style="3" customWidth="1"/>
    <col min="14600" max="14601" width="7.85546875" style="3" customWidth="1"/>
    <col min="14602" max="14602" width="7.42578125" style="3" customWidth="1"/>
    <col min="14603" max="14603" width="7.5703125" style="3" customWidth="1"/>
    <col min="14604" max="14604" width="7.28515625" style="3" customWidth="1"/>
    <col min="14605" max="14605" width="7.5703125" style="3" customWidth="1"/>
    <col min="14606" max="14606" width="14.85546875" style="3" bestFit="1" customWidth="1"/>
    <col min="14607" max="14607" width="7.85546875" style="3" customWidth="1"/>
    <col min="14608" max="14848" width="9.140625" style="3"/>
    <col min="14849" max="14849" width="6.42578125" style="3" customWidth="1"/>
    <col min="14850" max="14850" width="69.42578125" style="3" customWidth="1"/>
    <col min="14851" max="14851" width="21.85546875" style="3" customWidth="1"/>
    <col min="14852" max="14855" width="18.42578125" style="3" customWidth="1"/>
    <col min="14856" max="14857" width="7.85546875" style="3" customWidth="1"/>
    <col min="14858" max="14858" width="7.42578125" style="3" customWidth="1"/>
    <col min="14859" max="14859" width="7.5703125" style="3" customWidth="1"/>
    <col min="14860" max="14860" width="7.28515625" style="3" customWidth="1"/>
    <col min="14861" max="14861" width="7.5703125" style="3" customWidth="1"/>
    <col min="14862" max="14862" width="14.85546875" style="3" bestFit="1" customWidth="1"/>
    <col min="14863" max="14863" width="7.85546875" style="3" customWidth="1"/>
    <col min="14864" max="15104" width="9.140625" style="3"/>
    <col min="15105" max="15105" width="6.42578125" style="3" customWidth="1"/>
    <col min="15106" max="15106" width="69.42578125" style="3" customWidth="1"/>
    <col min="15107" max="15107" width="21.85546875" style="3" customWidth="1"/>
    <col min="15108" max="15111" width="18.42578125" style="3" customWidth="1"/>
    <col min="15112" max="15113" width="7.85546875" style="3" customWidth="1"/>
    <col min="15114" max="15114" width="7.42578125" style="3" customWidth="1"/>
    <col min="15115" max="15115" width="7.5703125" style="3" customWidth="1"/>
    <col min="15116" max="15116" width="7.28515625" style="3" customWidth="1"/>
    <col min="15117" max="15117" width="7.5703125" style="3" customWidth="1"/>
    <col min="15118" max="15118" width="14.85546875" style="3" bestFit="1" customWidth="1"/>
    <col min="15119" max="15119" width="7.85546875" style="3" customWidth="1"/>
    <col min="15120" max="15360" width="9.140625" style="3"/>
    <col min="15361" max="15361" width="6.42578125" style="3" customWidth="1"/>
    <col min="15362" max="15362" width="69.42578125" style="3" customWidth="1"/>
    <col min="15363" max="15363" width="21.85546875" style="3" customWidth="1"/>
    <col min="15364" max="15367" width="18.42578125" style="3" customWidth="1"/>
    <col min="15368" max="15369" width="7.85546875" style="3" customWidth="1"/>
    <col min="15370" max="15370" width="7.42578125" style="3" customWidth="1"/>
    <col min="15371" max="15371" width="7.5703125" style="3" customWidth="1"/>
    <col min="15372" max="15372" width="7.28515625" style="3" customWidth="1"/>
    <col min="15373" max="15373" width="7.5703125" style="3" customWidth="1"/>
    <col min="15374" max="15374" width="14.85546875" style="3" bestFit="1" customWidth="1"/>
    <col min="15375" max="15375" width="7.85546875" style="3" customWidth="1"/>
    <col min="15376" max="15616" width="9.140625" style="3"/>
    <col min="15617" max="15617" width="6.42578125" style="3" customWidth="1"/>
    <col min="15618" max="15618" width="69.42578125" style="3" customWidth="1"/>
    <col min="15619" max="15619" width="21.85546875" style="3" customWidth="1"/>
    <col min="15620" max="15623" width="18.42578125" style="3" customWidth="1"/>
    <col min="15624" max="15625" width="7.85546875" style="3" customWidth="1"/>
    <col min="15626" max="15626" width="7.42578125" style="3" customWidth="1"/>
    <col min="15627" max="15627" width="7.5703125" style="3" customWidth="1"/>
    <col min="15628" max="15628" width="7.28515625" style="3" customWidth="1"/>
    <col min="15629" max="15629" width="7.5703125" style="3" customWidth="1"/>
    <col min="15630" max="15630" width="14.85546875" style="3" bestFit="1" customWidth="1"/>
    <col min="15631" max="15631" width="7.85546875" style="3" customWidth="1"/>
    <col min="15632" max="15872" width="9.140625" style="3"/>
    <col min="15873" max="15873" width="6.42578125" style="3" customWidth="1"/>
    <col min="15874" max="15874" width="69.42578125" style="3" customWidth="1"/>
    <col min="15875" max="15875" width="21.85546875" style="3" customWidth="1"/>
    <col min="15876" max="15879" width="18.42578125" style="3" customWidth="1"/>
    <col min="15880" max="15881" width="7.85546875" style="3" customWidth="1"/>
    <col min="15882" max="15882" width="7.42578125" style="3" customWidth="1"/>
    <col min="15883" max="15883" width="7.5703125" style="3" customWidth="1"/>
    <col min="15884" max="15884" width="7.28515625" style="3" customWidth="1"/>
    <col min="15885" max="15885" width="7.5703125" style="3" customWidth="1"/>
    <col min="15886" max="15886" width="14.85546875" style="3" bestFit="1" customWidth="1"/>
    <col min="15887" max="15887" width="7.85546875" style="3" customWidth="1"/>
    <col min="15888" max="16128" width="9.140625" style="3"/>
    <col min="16129" max="16129" width="6.42578125" style="3" customWidth="1"/>
    <col min="16130" max="16130" width="69.42578125" style="3" customWidth="1"/>
    <col min="16131" max="16131" width="21.85546875" style="3" customWidth="1"/>
    <col min="16132" max="16135" width="18.42578125" style="3" customWidth="1"/>
    <col min="16136" max="16137" width="7.85546875" style="3" customWidth="1"/>
    <col min="16138" max="16138" width="7.42578125" style="3" customWidth="1"/>
    <col min="16139" max="16139" width="7.5703125" style="3" customWidth="1"/>
    <col min="16140" max="16140" width="7.28515625" style="3" customWidth="1"/>
    <col min="16141" max="16141" width="7.5703125" style="3" customWidth="1"/>
    <col min="16142" max="16142" width="14.85546875" style="3" bestFit="1" customWidth="1"/>
    <col min="16143" max="16143" width="7.85546875" style="3" customWidth="1"/>
    <col min="16144" max="16384" width="9.140625" style="3"/>
  </cols>
  <sheetData>
    <row r="1" spans="1:16" s="1" customFormat="1" ht="12.75" x14ac:dyDescent="0.2">
      <c r="C1" s="110" t="s">
        <v>0</v>
      </c>
      <c r="D1" s="110"/>
      <c r="E1" s="110"/>
      <c r="F1" s="110"/>
      <c r="G1" s="110"/>
      <c r="H1" s="39"/>
      <c r="K1" s="40"/>
      <c r="L1" s="40"/>
      <c r="M1" s="120"/>
      <c r="N1" s="120"/>
      <c r="O1" s="120"/>
      <c r="P1" s="120"/>
    </row>
    <row r="2" spans="1:16" s="1" customFormat="1" ht="12.75" x14ac:dyDescent="0.2">
      <c r="C2" s="111" t="s">
        <v>1</v>
      </c>
      <c r="D2" s="111"/>
      <c r="E2" s="111"/>
      <c r="F2" s="111"/>
      <c r="G2" s="111"/>
      <c r="H2" s="41"/>
      <c r="J2" s="121"/>
      <c r="K2" s="121"/>
      <c r="L2" s="121"/>
      <c r="M2" s="121"/>
      <c r="N2" s="121"/>
      <c r="O2" s="121"/>
      <c r="P2" s="121"/>
    </row>
    <row r="3" spans="1:16" s="1" customFormat="1" ht="12.75" x14ac:dyDescent="0.2">
      <c r="C3" s="2" t="s">
        <v>2</v>
      </c>
      <c r="D3" s="2"/>
      <c r="E3" s="2"/>
      <c r="F3" s="2"/>
      <c r="G3" s="2"/>
      <c r="H3" s="42"/>
      <c r="J3" s="43"/>
      <c r="K3" s="122"/>
      <c r="L3" s="122"/>
      <c r="M3" s="122"/>
      <c r="N3" s="122"/>
      <c r="O3" s="122"/>
      <c r="P3" s="122"/>
    </row>
    <row r="4" spans="1:16" s="1" customFormat="1" ht="12.75" x14ac:dyDescent="0.2">
      <c r="C4" s="2"/>
      <c r="D4" s="2"/>
      <c r="E4" s="2"/>
      <c r="F4" s="2"/>
      <c r="G4" s="2"/>
      <c r="H4" s="42"/>
      <c r="J4" s="43"/>
      <c r="K4" s="42"/>
      <c r="L4" s="42"/>
      <c r="M4" s="42"/>
      <c r="N4" s="42"/>
      <c r="O4" s="42"/>
      <c r="P4" s="42"/>
    </row>
    <row r="5" spans="1:16" ht="16.5" customHeight="1" x14ac:dyDescent="0.25">
      <c r="B5" s="112" t="s">
        <v>3</v>
      </c>
      <c r="C5" s="112"/>
      <c r="D5" s="112"/>
      <c r="E5" s="4"/>
      <c r="F5" s="5"/>
      <c r="G5" s="5"/>
      <c r="H5" s="44"/>
      <c r="O5" s="45"/>
    </row>
    <row r="6" spans="1:16" ht="14.25" customHeight="1" x14ac:dyDescent="0.25">
      <c r="B6" s="113" t="s">
        <v>61</v>
      </c>
      <c r="C6" s="113"/>
      <c r="D6" s="113"/>
      <c r="E6" s="113"/>
      <c r="F6" s="113"/>
      <c r="G6" s="113"/>
      <c r="H6" s="46"/>
      <c r="I6" s="46"/>
      <c r="J6" s="46"/>
      <c r="K6" s="46"/>
      <c r="L6" s="46"/>
      <c r="M6" s="46"/>
      <c r="N6" s="46"/>
      <c r="O6" s="46"/>
    </row>
    <row r="7" spans="1:16" x14ac:dyDescent="0.25">
      <c r="A7" s="114" t="s">
        <v>57</v>
      </c>
      <c r="B7" s="114"/>
      <c r="C7" s="114"/>
      <c r="D7" s="114"/>
      <c r="E7" s="114"/>
      <c r="F7" s="114"/>
      <c r="G7" s="114"/>
      <c r="H7" s="47"/>
      <c r="I7" s="47"/>
      <c r="J7" s="47"/>
      <c r="K7" s="47"/>
      <c r="L7" s="47"/>
      <c r="M7" s="47"/>
      <c r="N7" s="47"/>
      <c r="O7" s="47"/>
    </row>
    <row r="8" spans="1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ht="18" customHeight="1" x14ac:dyDescent="0.25">
      <c r="A9" s="8"/>
      <c r="B9" s="115"/>
      <c r="C9" s="117" t="s">
        <v>4</v>
      </c>
      <c r="D9" s="118"/>
      <c r="E9" s="118"/>
      <c r="F9" s="118"/>
      <c r="G9" s="119"/>
    </row>
    <row r="10" spans="1:16" ht="18" customHeight="1" x14ac:dyDescent="0.25">
      <c r="A10" s="9"/>
      <c r="B10" s="116"/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9</v>
      </c>
    </row>
    <row r="11" spans="1:16" s="48" customFormat="1" ht="33.75" customHeight="1" x14ac:dyDescent="0.25">
      <c r="A11" s="11" t="s">
        <v>10</v>
      </c>
      <c r="B11" s="12" t="s">
        <v>11</v>
      </c>
      <c r="C11" s="13">
        <f>SUM(D11:G11)</f>
        <v>1941380.3999999997</v>
      </c>
      <c r="D11" s="14">
        <f>D16</f>
        <v>1517480.3999999994</v>
      </c>
      <c r="E11" s="15">
        <f>E13+E20</f>
        <v>0</v>
      </c>
      <c r="F11" s="14">
        <f>F17</f>
        <v>423900.00000000029</v>
      </c>
      <c r="G11" s="15">
        <f>G13+G20</f>
        <v>0</v>
      </c>
    </row>
    <row r="12" spans="1:16" ht="33.75" customHeight="1" x14ac:dyDescent="0.25">
      <c r="A12" s="16"/>
      <c r="B12" s="17" t="s">
        <v>12</v>
      </c>
      <c r="C12" s="18"/>
      <c r="D12" s="19"/>
      <c r="E12" s="20"/>
      <c r="F12" s="19"/>
      <c r="G12" s="19"/>
    </row>
    <row r="13" spans="1:16" ht="33.75" customHeight="1" x14ac:dyDescent="0.25">
      <c r="A13" s="21" t="s">
        <v>13</v>
      </c>
      <c r="B13" s="22" t="s">
        <v>14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49" customFormat="1" ht="33.75" customHeight="1" x14ac:dyDescent="0.25">
      <c r="A14" s="23" t="s">
        <v>15</v>
      </c>
      <c r="B14" s="24"/>
      <c r="C14" s="25"/>
      <c r="D14" s="25"/>
      <c r="E14" s="25"/>
      <c r="F14" s="25"/>
      <c r="G14" s="25"/>
    </row>
    <row r="15" spans="1:16" s="49" customFormat="1" ht="33.75" customHeight="1" x14ac:dyDescent="0.25">
      <c r="A15" s="23" t="s">
        <v>16</v>
      </c>
      <c r="B15" s="24"/>
      <c r="C15" s="25"/>
      <c r="D15" s="25"/>
      <c r="E15" s="25"/>
      <c r="F15" s="25"/>
      <c r="G15" s="25"/>
    </row>
    <row r="16" spans="1:16" s="49" customFormat="1" ht="33.75" customHeight="1" x14ac:dyDescent="0.25">
      <c r="A16" s="21" t="s">
        <v>17</v>
      </c>
      <c r="B16" s="22" t="s">
        <v>18</v>
      </c>
      <c r="C16" s="18">
        <f>D16+E16+F16+G16</f>
        <v>1517480.3999999994</v>
      </c>
      <c r="D16" s="25">
        <v>1517480.3999999994</v>
      </c>
      <c r="E16" s="25"/>
      <c r="F16" s="25"/>
      <c r="G16" s="25"/>
    </row>
    <row r="17" spans="1:7" s="49" customFormat="1" ht="33.75" customHeight="1" x14ac:dyDescent="0.25">
      <c r="A17" s="21" t="s">
        <v>19</v>
      </c>
      <c r="B17" s="22" t="s">
        <v>20</v>
      </c>
      <c r="C17" s="18">
        <f>D17+E17+G17+F17</f>
        <v>423900.00000000029</v>
      </c>
      <c r="D17" s="25"/>
      <c r="E17" s="25"/>
      <c r="F17" s="25">
        <f>F18+F19</f>
        <v>423900.00000000029</v>
      </c>
      <c r="G17" s="25"/>
    </row>
    <row r="18" spans="1:7" s="49" customFormat="1" ht="33.75" customHeight="1" x14ac:dyDescent="0.25">
      <c r="A18" s="21" t="s">
        <v>21</v>
      </c>
      <c r="B18" s="26" t="s">
        <v>22</v>
      </c>
      <c r="C18" s="25">
        <f>D18+E18+F18+G18</f>
        <v>124200.00000000028</v>
      </c>
      <c r="D18" s="25"/>
      <c r="E18" s="25"/>
      <c r="F18" s="25">
        <v>124200.00000000028</v>
      </c>
      <c r="G18" s="25"/>
    </row>
    <row r="19" spans="1:7" s="49" customFormat="1" ht="33.75" customHeight="1" x14ac:dyDescent="0.25">
      <c r="A19" s="21" t="s">
        <v>23</v>
      </c>
      <c r="B19" s="26" t="s">
        <v>24</v>
      </c>
      <c r="C19" s="25">
        <f>D19+E19+F19+G19</f>
        <v>299700</v>
      </c>
      <c r="D19" s="25"/>
      <c r="E19" s="25"/>
      <c r="F19" s="25">
        <v>299700</v>
      </c>
      <c r="G19" s="25"/>
    </row>
    <row r="20" spans="1:7" s="49" customFormat="1" ht="33.75" customHeight="1" x14ac:dyDescent="0.25">
      <c r="A20" s="21" t="s">
        <v>25</v>
      </c>
      <c r="B20" s="22" t="s">
        <v>26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s="49" customFormat="1" ht="33.75" customHeight="1" x14ac:dyDescent="0.25">
      <c r="A21" s="23" t="s">
        <v>27</v>
      </c>
      <c r="B21" s="24"/>
      <c r="C21" s="25"/>
      <c r="D21" s="27"/>
      <c r="E21" s="27"/>
      <c r="F21" s="27"/>
      <c r="G21" s="27"/>
    </row>
    <row r="22" spans="1:7" s="49" customFormat="1" ht="33.75" customHeight="1" x14ac:dyDescent="0.25">
      <c r="A22" s="23" t="s">
        <v>28</v>
      </c>
      <c r="B22" s="24"/>
      <c r="C22" s="25"/>
      <c r="D22" s="27"/>
      <c r="E22" s="27"/>
      <c r="F22" s="27"/>
      <c r="G22" s="27"/>
    </row>
    <row r="23" spans="1:7" s="48" customFormat="1" ht="33.75" customHeight="1" x14ac:dyDescent="0.25">
      <c r="A23" s="11" t="s">
        <v>29</v>
      </c>
      <c r="B23" s="12" t="s">
        <v>30</v>
      </c>
      <c r="C23" s="18">
        <f>SUM(D23:G23)</f>
        <v>0</v>
      </c>
      <c r="D23" s="18"/>
      <c r="E23" s="18"/>
      <c r="F23" s="18"/>
      <c r="G23" s="18"/>
    </row>
    <row r="24" spans="1:7" ht="33.75" customHeight="1" x14ac:dyDescent="0.25">
      <c r="A24" s="11" t="s">
        <v>31</v>
      </c>
      <c r="B24" s="12" t="s">
        <v>32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33.75" customHeight="1" x14ac:dyDescent="0.25">
      <c r="A25" s="23" t="s">
        <v>33</v>
      </c>
      <c r="B25" s="24"/>
      <c r="C25" s="28"/>
      <c r="D25" s="27"/>
      <c r="E25" s="27"/>
      <c r="F25" s="27"/>
      <c r="G25" s="27"/>
    </row>
    <row r="26" spans="1:7" ht="33.75" customHeight="1" x14ac:dyDescent="0.25">
      <c r="A26" s="23" t="s">
        <v>34</v>
      </c>
      <c r="B26" s="24"/>
      <c r="C26" s="28"/>
      <c r="D26" s="27"/>
      <c r="E26" s="27"/>
      <c r="F26" s="27"/>
      <c r="G26" s="27"/>
    </row>
    <row r="27" spans="1:7" ht="33.75" customHeight="1" x14ac:dyDescent="0.25">
      <c r="A27" s="11" t="s">
        <v>35</v>
      </c>
      <c r="B27" s="12" t="s">
        <v>36</v>
      </c>
      <c r="C27" s="18">
        <f>SUM(D27:G27)</f>
        <v>1749572.6162999999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1749572.6162999999</v>
      </c>
    </row>
    <row r="28" spans="1:7" ht="33.75" customHeight="1" x14ac:dyDescent="0.25">
      <c r="A28" s="23" t="s">
        <v>37</v>
      </c>
      <c r="B28" s="29" t="s">
        <v>38</v>
      </c>
      <c r="C28" s="30">
        <f>SUM(D28:G28)</f>
        <v>118365.68999999999</v>
      </c>
      <c r="D28" s="27"/>
      <c r="E28" s="27"/>
      <c r="F28" s="27"/>
      <c r="G28" s="30">
        <v>118365.68999999999</v>
      </c>
    </row>
    <row r="29" spans="1:7" ht="33.75" customHeight="1" x14ac:dyDescent="0.25">
      <c r="A29" s="23" t="s">
        <v>39</v>
      </c>
      <c r="B29" s="29" t="s">
        <v>40</v>
      </c>
      <c r="C29" s="30">
        <f>SUM(D29:G29)</f>
        <v>1631206.9262999999</v>
      </c>
      <c r="D29" s="27"/>
      <c r="E29" s="27"/>
      <c r="F29" s="27"/>
      <c r="G29" s="30">
        <v>1631206.9262999999</v>
      </c>
    </row>
    <row r="30" spans="1:7" s="48" customFormat="1" ht="33.75" customHeight="1" x14ac:dyDescent="0.25">
      <c r="A30" s="11" t="s">
        <v>41</v>
      </c>
      <c r="B30" s="12" t="s">
        <v>42</v>
      </c>
      <c r="C30" s="18">
        <f>C31</f>
        <v>191807</v>
      </c>
      <c r="D30" s="27"/>
      <c r="E30" s="27"/>
      <c r="F30" s="27"/>
      <c r="G30" s="14">
        <f>G31</f>
        <v>191807</v>
      </c>
    </row>
    <row r="31" spans="1:7" s="48" customFormat="1" ht="33.75" customHeight="1" x14ac:dyDescent="0.25">
      <c r="A31" s="23" t="s">
        <v>43</v>
      </c>
      <c r="B31" s="24" t="s">
        <v>44</v>
      </c>
      <c r="C31" s="25">
        <f>G31</f>
        <v>191807</v>
      </c>
      <c r="D31" s="27"/>
      <c r="E31" s="27"/>
      <c r="F31" s="27"/>
      <c r="G31" s="30">
        <v>191807</v>
      </c>
    </row>
    <row r="32" spans="1:7" s="48" customFormat="1" ht="33.75" customHeight="1" x14ac:dyDescent="0.25">
      <c r="A32" s="23" t="s">
        <v>45</v>
      </c>
      <c r="B32" s="24" t="s">
        <v>46</v>
      </c>
      <c r="C32" s="31">
        <f>IF(C11=0,0,C31/C11*100)</f>
        <v>9.8799287352442651</v>
      </c>
      <c r="D32" s="27"/>
      <c r="E32" s="27"/>
      <c r="F32" s="27"/>
      <c r="G32" s="31">
        <f>(G31/C11)*100</f>
        <v>9.8799287352442651</v>
      </c>
    </row>
    <row r="33" spans="1:254" s="48" customFormat="1" ht="33.75" customHeight="1" x14ac:dyDescent="0.25">
      <c r="A33" s="11" t="s">
        <v>47</v>
      </c>
      <c r="B33" s="12" t="s">
        <v>48</v>
      </c>
      <c r="C33" s="18"/>
      <c r="D33" s="27"/>
      <c r="E33" s="27"/>
      <c r="F33" s="27"/>
      <c r="G33" s="15"/>
    </row>
    <row r="34" spans="1:254" s="48" customFormat="1" ht="33.75" customHeight="1" x14ac:dyDescent="0.25">
      <c r="A34" s="23" t="s">
        <v>49</v>
      </c>
      <c r="B34" s="24" t="s">
        <v>44</v>
      </c>
      <c r="C34" s="25">
        <f>G34</f>
        <v>10800</v>
      </c>
      <c r="D34" s="27"/>
      <c r="E34" s="27"/>
      <c r="F34" s="27"/>
      <c r="G34" s="30">
        <v>10800</v>
      </c>
    </row>
    <row r="35" spans="1:254" s="48" customFormat="1" ht="33.75" customHeight="1" x14ac:dyDescent="0.25">
      <c r="A35" s="23" t="s">
        <v>50</v>
      </c>
      <c r="B35" s="24" t="s">
        <v>46</v>
      </c>
      <c r="C35" s="31">
        <f>G35</f>
        <v>0.55630519397434952</v>
      </c>
      <c r="D35" s="27"/>
      <c r="E35" s="27"/>
      <c r="F35" s="27"/>
      <c r="G35" s="32">
        <f>(G34/C11)*100</f>
        <v>0.55630519397434952</v>
      </c>
    </row>
    <row r="36" spans="1:254" s="48" customFormat="1" ht="33.75" customHeight="1" x14ac:dyDescent="0.25">
      <c r="A36" s="11" t="s">
        <v>51</v>
      </c>
      <c r="B36" s="12" t="s">
        <v>52</v>
      </c>
      <c r="C36" s="25"/>
      <c r="D36" s="27"/>
      <c r="E36" s="27"/>
      <c r="F36" s="27"/>
      <c r="G36" s="30"/>
    </row>
    <row r="37" spans="1:254" s="48" customFormat="1" ht="33.75" customHeight="1" x14ac:dyDescent="0.25">
      <c r="A37" s="23" t="s">
        <v>53</v>
      </c>
      <c r="B37" s="24" t="s">
        <v>44</v>
      </c>
      <c r="C37" s="25">
        <f>C31-C34</f>
        <v>181007</v>
      </c>
      <c r="D37" s="25"/>
      <c r="E37" s="25"/>
      <c r="F37" s="25"/>
      <c r="G37" s="25">
        <f>G30-G34</f>
        <v>181007</v>
      </c>
    </row>
    <row r="38" spans="1:254" s="48" customFormat="1" ht="33.75" customHeight="1" x14ac:dyDescent="0.25">
      <c r="A38" s="23" t="s">
        <v>54</v>
      </c>
      <c r="B38" s="24" t="s">
        <v>46</v>
      </c>
      <c r="C38" s="33">
        <f>IF(C11=0,0,C37/C11*100)</f>
        <v>9.3236235412699138</v>
      </c>
      <c r="D38" s="34"/>
      <c r="E38" s="34"/>
      <c r="F38" s="34"/>
      <c r="G38" s="33">
        <f>IF(C11=0,0,C37/C11*100)</f>
        <v>9.3236235412699138</v>
      </c>
    </row>
    <row r="41" spans="1:254" ht="131.25" customHeight="1" x14ac:dyDescent="0.25">
      <c r="B41" s="35" t="s">
        <v>60</v>
      </c>
      <c r="C41" s="36"/>
      <c r="D41" s="108" t="s">
        <v>55</v>
      </c>
      <c r="E41" s="108"/>
      <c r="F41" s="108"/>
      <c r="G41" s="108"/>
      <c r="N41" s="38"/>
      <c r="V41" s="38"/>
      <c r="AD41" s="38"/>
      <c r="AL41" s="38"/>
      <c r="AT41" s="38"/>
      <c r="BB41" s="38"/>
      <c r="BJ41" s="38"/>
      <c r="BR41" s="38"/>
      <c r="BZ41" s="38"/>
      <c r="CH41" s="38"/>
      <c r="CP41" s="38"/>
      <c r="CX41" s="38"/>
      <c r="DF41" s="38"/>
      <c r="DN41" s="38"/>
      <c r="DV41" s="38"/>
      <c r="ED41" s="38"/>
      <c r="EL41" s="38"/>
      <c r="ET41" s="38"/>
      <c r="FB41" s="38"/>
      <c r="FJ41" s="38"/>
      <c r="FR41" s="38"/>
      <c r="FZ41" s="38"/>
      <c r="GH41" s="38"/>
      <c r="GP41" s="38"/>
      <c r="GX41" s="38"/>
      <c r="HF41" s="38"/>
      <c r="HN41" s="38"/>
      <c r="HV41" s="38"/>
      <c r="ID41" s="38"/>
      <c r="IL41" s="38"/>
      <c r="IT41" s="38"/>
    </row>
    <row r="42" spans="1:254" ht="30.75" customHeight="1" x14ac:dyDescent="0.25">
      <c r="A42" s="109" t="s">
        <v>56</v>
      </c>
      <c r="B42" s="109"/>
      <c r="C42" s="109"/>
      <c r="D42" s="109"/>
      <c r="E42" s="109"/>
      <c r="F42" s="109"/>
      <c r="G42" s="109"/>
      <c r="M42" s="38"/>
      <c r="U42" s="38"/>
      <c r="AC42" s="38"/>
      <c r="AK42" s="38"/>
      <c r="AS42" s="38"/>
      <c r="BA42" s="38"/>
      <c r="BI42" s="38"/>
      <c r="BQ42" s="38"/>
      <c r="BY42" s="38"/>
      <c r="CG42" s="38"/>
      <c r="CO42" s="38"/>
      <c r="CW42" s="38"/>
      <c r="DE42" s="38"/>
      <c r="DM42" s="38"/>
      <c r="DU42" s="38"/>
      <c r="EC42" s="38"/>
      <c r="EK42" s="38"/>
      <c r="ES42" s="38"/>
      <c r="FA42" s="38"/>
      <c r="FI42" s="38"/>
      <c r="FQ42" s="38"/>
      <c r="FY42" s="38"/>
      <c r="GG42" s="38"/>
      <c r="GO42" s="38"/>
      <c r="GW42" s="38"/>
      <c r="HE42" s="38"/>
      <c r="HM42" s="38"/>
      <c r="HU42" s="38"/>
      <c r="IC42" s="38"/>
      <c r="IK42" s="38"/>
      <c r="IS42" s="38"/>
    </row>
    <row r="43" spans="1:254" ht="13.5" customHeight="1" x14ac:dyDescent="0.25">
      <c r="A43" s="37"/>
      <c r="E43" s="38"/>
      <c r="M43" s="38"/>
      <c r="U43" s="38"/>
      <c r="AC43" s="38"/>
      <c r="AK43" s="38"/>
      <c r="AS43" s="38"/>
      <c r="BA43" s="38"/>
      <c r="BI43" s="38"/>
      <c r="BQ43" s="38"/>
      <c r="BY43" s="38"/>
      <c r="CG43" s="38"/>
      <c r="CO43" s="38"/>
      <c r="CW43" s="38"/>
      <c r="DE43" s="38"/>
      <c r="DM43" s="38"/>
      <c r="DU43" s="38"/>
      <c r="EC43" s="38"/>
      <c r="EK43" s="38"/>
      <c r="ES43" s="38"/>
      <c r="FA43" s="38"/>
      <c r="FI43" s="38"/>
      <c r="FQ43" s="38"/>
      <c r="FY43" s="38"/>
      <c r="GG43" s="38"/>
      <c r="GO43" s="38"/>
      <c r="GW43" s="38"/>
      <c r="HE43" s="38"/>
      <c r="HM43" s="38"/>
      <c r="HU43" s="38"/>
      <c r="IC43" s="38"/>
      <c r="IK43" s="38"/>
      <c r="IS43" s="38"/>
    </row>
    <row r="44" spans="1:254" ht="14.25" customHeight="1" x14ac:dyDescent="0.25">
      <c r="A44" s="37"/>
    </row>
    <row r="45" spans="1:254" ht="15.75" customHeight="1" x14ac:dyDescent="0.25">
      <c r="A45" s="37"/>
    </row>
    <row r="46" spans="1:254" x14ac:dyDescent="0.25">
      <c r="A46" s="37"/>
    </row>
  </sheetData>
  <mergeCells count="12">
    <mergeCell ref="A42:G42"/>
    <mergeCell ref="C1:G1"/>
    <mergeCell ref="M1:P1"/>
    <mergeCell ref="C2:G2"/>
    <mergeCell ref="J2:P2"/>
    <mergeCell ref="K3:P3"/>
    <mergeCell ref="B5:D5"/>
    <mergeCell ref="B6:G6"/>
    <mergeCell ref="A7:G7"/>
    <mergeCell ref="B9:B10"/>
    <mergeCell ref="C9:G9"/>
    <mergeCell ref="D41:G41"/>
  </mergeCells>
  <pageMargins left="0.7" right="0.7" top="0.75" bottom="0.75" header="0.3" footer="0.3"/>
  <pageSetup paperSize="9" scale="50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="60" zoomScaleNormal="100" workbookViewId="0">
      <selection activeCell="H13" sqref="H13"/>
    </sheetView>
  </sheetViews>
  <sheetFormatPr defaultRowHeight="15" x14ac:dyDescent="0.25"/>
  <cols>
    <col min="1" max="1" width="6.42578125" style="57" customWidth="1"/>
    <col min="2" max="2" width="66.7109375" style="57" customWidth="1"/>
    <col min="3" max="7" width="18.140625" style="57" customWidth="1"/>
    <col min="8" max="8" width="18.140625" customWidth="1"/>
  </cols>
  <sheetData>
    <row r="1" spans="1:7" x14ac:dyDescent="0.25">
      <c r="A1" s="55"/>
      <c r="B1" s="55"/>
      <c r="C1" s="125" t="s">
        <v>0</v>
      </c>
      <c r="D1" s="125"/>
      <c r="E1" s="125"/>
      <c r="F1" s="125"/>
      <c r="G1" s="125"/>
    </row>
    <row r="2" spans="1:7" x14ac:dyDescent="0.25">
      <c r="A2" s="55"/>
      <c r="B2" s="55"/>
      <c r="C2" s="126" t="s">
        <v>1</v>
      </c>
      <c r="D2" s="126"/>
      <c r="E2" s="126"/>
      <c r="F2" s="126"/>
      <c r="G2" s="126"/>
    </row>
    <row r="3" spans="1:7" x14ac:dyDescent="0.25">
      <c r="A3" s="55"/>
      <c r="B3" s="55"/>
      <c r="C3" s="56" t="s">
        <v>2</v>
      </c>
      <c r="D3" s="56"/>
      <c r="E3" s="56"/>
      <c r="F3" s="56"/>
      <c r="G3" s="56"/>
    </row>
    <row r="4" spans="1:7" x14ac:dyDescent="0.25">
      <c r="A4" s="55"/>
      <c r="B4" s="55"/>
      <c r="C4" s="56"/>
      <c r="D4" s="56"/>
      <c r="E4" s="56"/>
      <c r="F4" s="56"/>
      <c r="G4" s="56"/>
    </row>
    <row r="5" spans="1:7" ht="15.75" x14ac:dyDescent="0.25">
      <c r="B5" s="127" t="s">
        <v>3</v>
      </c>
      <c r="C5" s="127"/>
      <c r="D5" s="127"/>
      <c r="E5" s="58"/>
      <c r="F5" s="59"/>
      <c r="G5" s="59"/>
    </row>
    <row r="6" spans="1:7" ht="15.75" x14ac:dyDescent="0.25">
      <c r="B6" s="128" t="s">
        <v>61</v>
      </c>
      <c r="C6" s="128"/>
      <c r="D6" s="128"/>
      <c r="E6" s="128"/>
      <c r="F6" s="128"/>
      <c r="G6" s="128"/>
    </row>
    <row r="7" spans="1:7" x14ac:dyDescent="0.25">
      <c r="A7" s="129" t="s">
        <v>62</v>
      </c>
      <c r="B7" s="129"/>
      <c r="C7" s="129"/>
      <c r="D7" s="129"/>
      <c r="E7" s="129"/>
      <c r="F7" s="129"/>
      <c r="G7" s="129"/>
    </row>
    <row r="8" spans="1:7" x14ac:dyDescent="0.25">
      <c r="B8" s="60"/>
      <c r="C8" s="61"/>
      <c r="D8" s="61"/>
      <c r="E8" s="61"/>
      <c r="F8" s="61"/>
      <c r="G8" s="61"/>
    </row>
    <row r="9" spans="1:7" x14ac:dyDescent="0.25">
      <c r="A9" s="62"/>
      <c r="B9" s="130"/>
      <c r="C9" s="132" t="s">
        <v>4</v>
      </c>
      <c r="D9" s="133"/>
      <c r="E9" s="133"/>
      <c r="F9" s="133"/>
      <c r="G9" s="134"/>
    </row>
    <row r="10" spans="1:7" ht="15.75" x14ac:dyDescent="0.25">
      <c r="A10" s="20"/>
      <c r="B10" s="131"/>
      <c r="C10" s="18" t="s">
        <v>5</v>
      </c>
      <c r="D10" s="18" t="s">
        <v>6</v>
      </c>
      <c r="E10" s="18" t="s">
        <v>7</v>
      </c>
      <c r="F10" s="18" t="s">
        <v>8</v>
      </c>
      <c r="G10" s="18" t="s">
        <v>9</v>
      </c>
    </row>
    <row r="11" spans="1:7" ht="36.75" customHeight="1" x14ac:dyDescent="0.25">
      <c r="A11" s="15" t="s">
        <v>10</v>
      </c>
      <c r="B11" s="34" t="s">
        <v>11</v>
      </c>
      <c r="C11" s="13">
        <f>SUM(D11:G11)</f>
        <v>1816014</v>
      </c>
      <c r="D11" s="14">
        <f>D16</f>
        <v>1409284</v>
      </c>
      <c r="E11" s="15">
        <f>E13+E20</f>
        <v>0</v>
      </c>
      <c r="F11" s="14">
        <f>F17</f>
        <v>406730</v>
      </c>
      <c r="G11" s="15">
        <f>G13+G20</f>
        <v>0</v>
      </c>
    </row>
    <row r="12" spans="1:7" ht="36.75" customHeight="1" x14ac:dyDescent="0.25">
      <c r="A12" s="19"/>
      <c r="B12" s="63" t="s">
        <v>12</v>
      </c>
      <c r="C12" s="18"/>
      <c r="D12" s="19"/>
      <c r="E12" s="20"/>
      <c r="F12" s="19"/>
      <c r="G12" s="19"/>
    </row>
    <row r="13" spans="1:7" ht="36.75" customHeight="1" x14ac:dyDescent="0.25">
      <c r="A13" s="64" t="s">
        <v>13</v>
      </c>
      <c r="B13" s="65" t="s">
        <v>14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7" ht="36.75" customHeight="1" x14ac:dyDescent="0.25">
      <c r="A14" s="66" t="s">
        <v>15</v>
      </c>
      <c r="B14" s="67"/>
      <c r="C14" s="25"/>
      <c r="D14" s="25"/>
      <c r="E14" s="25"/>
      <c r="F14" s="25"/>
      <c r="G14" s="25"/>
    </row>
    <row r="15" spans="1:7" ht="36.75" customHeight="1" x14ac:dyDescent="0.25">
      <c r="A15" s="66" t="s">
        <v>16</v>
      </c>
      <c r="B15" s="67"/>
      <c r="C15" s="25"/>
      <c r="D15" s="25"/>
      <c r="E15" s="25"/>
      <c r="F15" s="25"/>
      <c r="G15" s="25"/>
    </row>
    <row r="16" spans="1:7" ht="36.75" customHeight="1" x14ac:dyDescent="0.25">
      <c r="A16" s="64" t="s">
        <v>17</v>
      </c>
      <c r="B16" s="65" t="s">
        <v>18</v>
      </c>
      <c r="C16" s="18">
        <f>D16+E16+F16+G16</f>
        <v>1409284</v>
      </c>
      <c r="D16" s="25">
        <v>1409284</v>
      </c>
      <c r="E16" s="25"/>
      <c r="F16" s="25"/>
      <c r="G16" s="25"/>
    </row>
    <row r="17" spans="1:7" ht="36.75" customHeight="1" x14ac:dyDescent="0.25">
      <c r="A17" s="64" t="s">
        <v>19</v>
      </c>
      <c r="B17" s="65" t="s">
        <v>20</v>
      </c>
      <c r="C17" s="18">
        <f>D17+E17+G17+F17</f>
        <v>406730</v>
      </c>
      <c r="D17" s="25"/>
      <c r="E17" s="25"/>
      <c r="F17" s="25">
        <f>F18+F19</f>
        <v>406730</v>
      </c>
      <c r="G17" s="25"/>
    </row>
    <row r="18" spans="1:7" ht="36.75" customHeight="1" x14ac:dyDescent="0.25">
      <c r="A18" s="64" t="s">
        <v>21</v>
      </c>
      <c r="B18" s="68" t="s">
        <v>22</v>
      </c>
      <c r="C18" s="25">
        <f>D18+E18+F18+G18</f>
        <v>126990</v>
      </c>
      <c r="D18" s="25"/>
      <c r="E18" s="25"/>
      <c r="F18" s="25">
        <v>126990</v>
      </c>
      <c r="G18" s="25"/>
    </row>
    <row r="19" spans="1:7" ht="36.75" customHeight="1" x14ac:dyDescent="0.25">
      <c r="A19" s="64" t="s">
        <v>23</v>
      </c>
      <c r="B19" s="68" t="s">
        <v>24</v>
      </c>
      <c r="C19" s="25">
        <f>D19+E19+F19+G19</f>
        <v>279740</v>
      </c>
      <c r="D19" s="25"/>
      <c r="E19" s="25"/>
      <c r="F19" s="25">
        <v>279740</v>
      </c>
      <c r="G19" s="25"/>
    </row>
    <row r="20" spans="1:7" ht="36.75" customHeight="1" x14ac:dyDescent="0.25">
      <c r="A20" s="64" t="s">
        <v>25</v>
      </c>
      <c r="B20" s="65" t="s">
        <v>26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ht="36.75" customHeight="1" x14ac:dyDescent="0.25">
      <c r="A21" s="66" t="s">
        <v>27</v>
      </c>
      <c r="B21" s="67"/>
      <c r="C21" s="25"/>
      <c r="D21" s="27"/>
      <c r="E21" s="27"/>
      <c r="F21" s="27"/>
      <c r="G21" s="27"/>
    </row>
    <row r="22" spans="1:7" ht="36.75" customHeight="1" x14ac:dyDescent="0.25">
      <c r="A22" s="66" t="s">
        <v>28</v>
      </c>
      <c r="B22" s="67"/>
      <c r="C22" s="25"/>
      <c r="D22" s="27"/>
      <c r="E22" s="27"/>
      <c r="F22" s="27"/>
      <c r="G22" s="27"/>
    </row>
    <row r="23" spans="1:7" ht="36.75" customHeight="1" x14ac:dyDescent="0.25">
      <c r="A23" s="15" t="s">
        <v>29</v>
      </c>
      <c r="B23" s="34" t="s">
        <v>30</v>
      </c>
      <c r="C23" s="18">
        <f>SUM(D23:G23)</f>
        <v>0</v>
      </c>
      <c r="D23" s="18"/>
      <c r="E23" s="18"/>
      <c r="F23" s="18"/>
      <c r="G23" s="18"/>
    </row>
    <row r="24" spans="1:7" ht="36.75" customHeight="1" x14ac:dyDescent="0.25">
      <c r="A24" s="15" t="s">
        <v>31</v>
      </c>
      <c r="B24" s="34" t="s">
        <v>32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36.75" customHeight="1" x14ac:dyDescent="0.25">
      <c r="A25" s="66" t="s">
        <v>33</v>
      </c>
      <c r="B25" s="67"/>
      <c r="C25" s="28"/>
      <c r="D25" s="27"/>
      <c r="E25" s="27"/>
      <c r="F25" s="27"/>
      <c r="G25" s="27"/>
    </row>
    <row r="26" spans="1:7" ht="36.75" customHeight="1" x14ac:dyDescent="0.25">
      <c r="A26" s="66" t="s">
        <v>34</v>
      </c>
      <c r="B26" s="67"/>
      <c r="C26" s="28"/>
      <c r="D26" s="27"/>
      <c r="E26" s="27"/>
      <c r="F26" s="27"/>
      <c r="G26" s="27"/>
    </row>
    <row r="27" spans="1:7" ht="36.75" customHeight="1" x14ac:dyDescent="0.25">
      <c r="A27" s="15" t="s">
        <v>35</v>
      </c>
      <c r="B27" s="34" t="s">
        <v>36</v>
      </c>
      <c r="C27" s="18">
        <f>SUM(D27:G27)</f>
        <v>1615609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1615609</v>
      </c>
    </row>
    <row r="28" spans="1:7" ht="36.75" customHeight="1" x14ac:dyDescent="0.25">
      <c r="A28" s="66" t="s">
        <v>37</v>
      </c>
      <c r="B28" s="69" t="s">
        <v>38</v>
      </c>
      <c r="C28" s="30">
        <f>SUM(D28:G28)</f>
        <v>125025</v>
      </c>
      <c r="D28" s="27"/>
      <c r="E28" s="27"/>
      <c r="F28" s="27"/>
      <c r="G28" s="30">
        <v>125025</v>
      </c>
    </row>
    <row r="29" spans="1:7" ht="36.75" customHeight="1" x14ac:dyDescent="0.25">
      <c r="A29" s="66" t="s">
        <v>39</v>
      </c>
      <c r="B29" s="69" t="s">
        <v>40</v>
      </c>
      <c r="C29" s="30">
        <f>SUM(D29:G29)</f>
        <v>1490584</v>
      </c>
      <c r="D29" s="27"/>
      <c r="E29" s="27"/>
      <c r="F29" s="27"/>
      <c r="G29" s="30">
        <v>1490584</v>
      </c>
    </row>
    <row r="30" spans="1:7" ht="36.75" customHeight="1" x14ac:dyDescent="0.25">
      <c r="A30" s="15" t="s">
        <v>41</v>
      </c>
      <c r="B30" s="34" t="s">
        <v>42</v>
      </c>
      <c r="C30" s="18">
        <f>C31</f>
        <v>200405</v>
      </c>
      <c r="D30" s="27"/>
      <c r="E30" s="27"/>
      <c r="F30" s="27"/>
      <c r="G30" s="14">
        <f>G31</f>
        <v>200405</v>
      </c>
    </row>
    <row r="31" spans="1:7" ht="36.75" customHeight="1" x14ac:dyDescent="0.25">
      <c r="A31" s="66" t="s">
        <v>43</v>
      </c>
      <c r="B31" s="67" t="s">
        <v>44</v>
      </c>
      <c r="C31" s="25">
        <f>G31</f>
        <v>200405</v>
      </c>
      <c r="D31" s="27"/>
      <c r="E31" s="27"/>
      <c r="F31" s="27"/>
      <c r="G31" s="30">
        <f>C11-C27</f>
        <v>200405</v>
      </c>
    </row>
    <row r="32" spans="1:7" ht="36.75" customHeight="1" x14ac:dyDescent="0.25">
      <c r="A32" s="66" t="s">
        <v>45</v>
      </c>
      <c r="B32" s="67" t="s">
        <v>46</v>
      </c>
      <c r="C32" s="31">
        <f>IF(C11=0,0,C31/C11*100)</f>
        <v>11.035432546224865</v>
      </c>
      <c r="D32" s="27"/>
      <c r="E32" s="27"/>
      <c r="F32" s="27"/>
      <c r="G32" s="31">
        <f>(G31/C11)*100</f>
        <v>11.035432546224865</v>
      </c>
    </row>
    <row r="33" spans="1:7" ht="36.75" customHeight="1" x14ac:dyDescent="0.25">
      <c r="A33" s="15" t="s">
        <v>47</v>
      </c>
      <c r="B33" s="34" t="s">
        <v>48</v>
      </c>
      <c r="C33" s="18"/>
      <c r="D33" s="27"/>
      <c r="E33" s="27"/>
      <c r="F33" s="27"/>
      <c r="G33" s="15"/>
    </row>
    <row r="34" spans="1:7" ht="36.75" customHeight="1" x14ac:dyDescent="0.25">
      <c r="A34" s="66" t="s">
        <v>49</v>
      </c>
      <c r="B34" s="67" t="s">
        <v>44</v>
      </c>
      <c r="C34" s="25">
        <f>G34</f>
        <v>15900</v>
      </c>
      <c r="D34" s="27"/>
      <c r="E34" s="27"/>
      <c r="F34" s="27"/>
      <c r="G34" s="30">
        <v>15900</v>
      </c>
    </row>
    <row r="35" spans="1:7" ht="36.75" customHeight="1" x14ac:dyDescent="0.25">
      <c r="A35" s="66" t="s">
        <v>50</v>
      </c>
      <c r="B35" s="67" t="s">
        <v>46</v>
      </c>
      <c r="C35" s="31">
        <f>G35</f>
        <v>0.87554391100509132</v>
      </c>
      <c r="D35" s="27"/>
      <c r="E35" s="27"/>
      <c r="F35" s="27"/>
      <c r="G35" s="32">
        <f>(G34/C11)*100</f>
        <v>0.87554391100509132</v>
      </c>
    </row>
    <row r="36" spans="1:7" ht="36.75" customHeight="1" x14ac:dyDescent="0.25">
      <c r="A36" s="15" t="s">
        <v>51</v>
      </c>
      <c r="B36" s="34" t="s">
        <v>52</v>
      </c>
      <c r="C36" s="25"/>
      <c r="D36" s="27"/>
      <c r="E36" s="27"/>
      <c r="F36" s="27"/>
      <c r="G36" s="30"/>
    </row>
    <row r="37" spans="1:7" ht="36.75" customHeight="1" x14ac:dyDescent="0.25">
      <c r="A37" s="66" t="s">
        <v>53</v>
      </c>
      <c r="B37" s="67" t="s">
        <v>44</v>
      </c>
      <c r="C37" s="25">
        <f>C31-C34</f>
        <v>184505</v>
      </c>
      <c r="D37" s="25"/>
      <c r="E37" s="25"/>
      <c r="F37" s="25"/>
      <c r="G37" s="25">
        <f>G30-G34</f>
        <v>184505</v>
      </c>
    </row>
    <row r="38" spans="1:7" ht="36.75" customHeight="1" x14ac:dyDescent="0.25">
      <c r="A38" s="66" t="s">
        <v>54</v>
      </c>
      <c r="B38" s="67" t="s">
        <v>46</v>
      </c>
      <c r="C38" s="33">
        <f>IF(C11=0,0,C37/C11*100)</f>
        <v>10.159888635219772</v>
      </c>
      <c r="D38" s="34"/>
      <c r="E38" s="34"/>
      <c r="F38" s="34"/>
      <c r="G38" s="33">
        <f>IF(C11=0,0,C37/C11*100)</f>
        <v>10.159888635219772</v>
      </c>
    </row>
    <row r="41" spans="1:7" ht="124.5" x14ac:dyDescent="0.25">
      <c r="B41" s="70" t="s">
        <v>63</v>
      </c>
      <c r="C41" s="71"/>
      <c r="D41" s="123" t="s">
        <v>64</v>
      </c>
      <c r="E41" s="123"/>
      <c r="F41" s="123"/>
      <c r="G41" s="123"/>
    </row>
    <row r="42" spans="1:7" x14ac:dyDescent="0.25">
      <c r="A42" s="124" t="s">
        <v>56</v>
      </c>
      <c r="B42" s="124"/>
      <c r="C42" s="124"/>
      <c r="D42" s="124"/>
      <c r="E42" s="124"/>
      <c r="F42" s="124"/>
      <c r="G42" s="124"/>
    </row>
    <row r="43" spans="1:7" x14ac:dyDescent="0.25">
      <c r="A43" s="73"/>
      <c r="E43" s="74"/>
    </row>
    <row r="44" spans="1:7" x14ac:dyDescent="0.25">
      <c r="A44" s="73"/>
    </row>
    <row r="45" spans="1:7" x14ac:dyDescent="0.25">
      <c r="A45" s="73"/>
    </row>
    <row r="46" spans="1:7" x14ac:dyDescent="0.25">
      <c r="A46" s="73"/>
    </row>
  </sheetData>
  <mergeCells count="9">
    <mergeCell ref="D41:G41"/>
    <mergeCell ref="A42:G42"/>
    <mergeCell ref="C1:G1"/>
    <mergeCell ref="C2:G2"/>
    <mergeCell ref="B5:D5"/>
    <mergeCell ref="B6:G6"/>
    <mergeCell ref="A7:G7"/>
    <mergeCell ref="B9:B10"/>
    <mergeCell ref="C9:G9"/>
  </mergeCells>
  <pageMargins left="0.7" right="0.7" top="0.75" bottom="0.75" header="0.3" footer="0.3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="60" zoomScaleNormal="100" workbookViewId="0">
      <selection activeCell="C76" sqref="C76"/>
    </sheetView>
  </sheetViews>
  <sheetFormatPr defaultRowHeight="15" x14ac:dyDescent="0.25"/>
  <cols>
    <col min="1" max="1" width="9.140625" style="57" customWidth="1"/>
    <col min="2" max="2" width="66.7109375" style="57" customWidth="1"/>
    <col min="3" max="3" width="21.85546875" style="57" customWidth="1"/>
    <col min="4" max="7" width="18.42578125" style="57" customWidth="1"/>
  </cols>
  <sheetData>
    <row r="1" spans="1:7" x14ac:dyDescent="0.25">
      <c r="A1" s="55"/>
      <c r="B1" s="55"/>
      <c r="C1" s="125" t="s">
        <v>0</v>
      </c>
      <c r="D1" s="125"/>
      <c r="E1" s="125"/>
      <c r="F1" s="125"/>
      <c r="G1" s="125"/>
    </row>
    <row r="2" spans="1:7" x14ac:dyDescent="0.25">
      <c r="A2" s="55"/>
      <c r="B2" s="55"/>
      <c r="C2" s="126" t="s">
        <v>1</v>
      </c>
      <c r="D2" s="126"/>
      <c r="E2" s="126"/>
      <c r="F2" s="126"/>
      <c r="G2" s="126"/>
    </row>
    <row r="3" spans="1:7" x14ac:dyDescent="0.25">
      <c r="A3" s="55"/>
      <c r="B3" s="55"/>
      <c r="C3" s="56" t="s">
        <v>2</v>
      </c>
      <c r="D3" s="56"/>
      <c r="E3" s="56"/>
      <c r="F3" s="56"/>
      <c r="G3" s="56"/>
    </row>
    <row r="4" spans="1:7" x14ac:dyDescent="0.25">
      <c r="A4" s="55"/>
      <c r="B4" s="55"/>
      <c r="C4" s="56"/>
      <c r="D4" s="56"/>
      <c r="E4" s="56"/>
      <c r="F4" s="56"/>
      <c r="G4" s="56"/>
    </row>
    <row r="5" spans="1:7" ht="15.75" x14ac:dyDescent="0.25">
      <c r="B5" s="127" t="s">
        <v>3</v>
      </c>
      <c r="C5" s="127"/>
      <c r="D5" s="127"/>
      <c r="E5" s="58"/>
      <c r="F5" s="59"/>
      <c r="G5" s="59"/>
    </row>
    <row r="6" spans="1:7" ht="15.75" x14ac:dyDescent="0.25">
      <c r="B6" s="128" t="s">
        <v>61</v>
      </c>
      <c r="C6" s="128"/>
      <c r="D6" s="128"/>
      <c r="E6" s="128"/>
      <c r="F6" s="128"/>
      <c r="G6" s="128"/>
    </row>
    <row r="7" spans="1:7" x14ac:dyDescent="0.25">
      <c r="A7" s="129" t="s">
        <v>65</v>
      </c>
      <c r="B7" s="129"/>
      <c r="C7" s="129"/>
      <c r="D7" s="129"/>
      <c r="E7" s="129"/>
      <c r="F7" s="129"/>
      <c r="G7" s="129"/>
    </row>
    <row r="8" spans="1:7" x14ac:dyDescent="0.25">
      <c r="B8" s="60"/>
      <c r="C8" s="61"/>
      <c r="D8" s="61"/>
      <c r="E8" s="61"/>
      <c r="F8" s="61"/>
      <c r="G8" s="61"/>
    </row>
    <row r="9" spans="1:7" x14ac:dyDescent="0.25">
      <c r="A9" s="62"/>
      <c r="B9" s="130"/>
      <c r="C9" s="132" t="s">
        <v>4</v>
      </c>
      <c r="D9" s="133"/>
      <c r="E9" s="133"/>
      <c r="F9" s="133"/>
      <c r="G9" s="134"/>
    </row>
    <row r="10" spans="1:7" ht="25.5" customHeight="1" x14ac:dyDescent="0.25">
      <c r="A10" s="20"/>
      <c r="B10" s="131"/>
      <c r="C10" s="18" t="s">
        <v>5</v>
      </c>
      <c r="D10" s="18" t="s">
        <v>6</v>
      </c>
      <c r="E10" s="18" t="s">
        <v>7</v>
      </c>
      <c r="F10" s="18" t="s">
        <v>8</v>
      </c>
      <c r="G10" s="18" t="s">
        <v>9</v>
      </c>
    </row>
    <row r="11" spans="1:7" ht="34.5" customHeight="1" x14ac:dyDescent="0.25">
      <c r="A11" s="15" t="s">
        <v>10</v>
      </c>
      <c r="B11" s="34" t="s">
        <v>11</v>
      </c>
      <c r="C11" s="13">
        <f>SUM(D11:G11)</f>
        <v>1641190</v>
      </c>
      <c r="D11" s="14">
        <f>D16</f>
        <v>1276223</v>
      </c>
      <c r="E11" s="15">
        <f>E13+E20</f>
        <v>0</v>
      </c>
      <c r="F11" s="14">
        <f>F17</f>
        <v>364967</v>
      </c>
      <c r="G11" s="15">
        <f>G13+G20</f>
        <v>0</v>
      </c>
    </row>
    <row r="12" spans="1:7" ht="34.5" customHeight="1" x14ac:dyDescent="0.25">
      <c r="A12" s="19"/>
      <c r="B12" s="63" t="s">
        <v>12</v>
      </c>
      <c r="C12" s="18"/>
      <c r="D12" s="19"/>
      <c r="E12" s="20"/>
      <c r="F12" s="19"/>
      <c r="G12" s="19"/>
    </row>
    <row r="13" spans="1:7" ht="34.5" customHeight="1" x14ac:dyDescent="0.25">
      <c r="A13" s="64" t="s">
        <v>13</v>
      </c>
      <c r="B13" s="65" t="s">
        <v>14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7" ht="34.5" customHeight="1" x14ac:dyDescent="0.25">
      <c r="A14" s="66" t="s">
        <v>15</v>
      </c>
      <c r="B14" s="67"/>
      <c r="C14" s="25"/>
      <c r="D14" s="25"/>
      <c r="E14" s="25"/>
      <c r="F14" s="25"/>
      <c r="G14" s="25"/>
    </row>
    <row r="15" spans="1:7" ht="34.5" customHeight="1" x14ac:dyDescent="0.25">
      <c r="A15" s="66" t="s">
        <v>16</v>
      </c>
      <c r="B15" s="67"/>
      <c r="C15" s="25"/>
      <c r="D15" s="25"/>
      <c r="E15" s="25"/>
      <c r="F15" s="25"/>
      <c r="G15" s="25"/>
    </row>
    <row r="16" spans="1:7" ht="34.5" customHeight="1" x14ac:dyDescent="0.25">
      <c r="A16" s="64" t="s">
        <v>17</v>
      </c>
      <c r="B16" s="65" t="s">
        <v>18</v>
      </c>
      <c r="C16" s="18">
        <f>D16+E16+F16+G16</f>
        <v>1276223</v>
      </c>
      <c r="D16" s="25">
        <v>1276223</v>
      </c>
      <c r="E16" s="25"/>
      <c r="F16" s="25"/>
      <c r="G16" s="25"/>
    </row>
    <row r="17" spans="1:7" ht="34.5" customHeight="1" x14ac:dyDescent="0.25">
      <c r="A17" s="64" t="s">
        <v>19</v>
      </c>
      <c r="B17" s="65" t="s">
        <v>20</v>
      </c>
      <c r="C17" s="18">
        <f>D17+E17+G17+F17</f>
        <v>364967</v>
      </c>
      <c r="D17" s="25"/>
      <c r="E17" s="25"/>
      <c r="F17" s="25">
        <f>F18+F19</f>
        <v>364967</v>
      </c>
      <c r="G17" s="25"/>
    </row>
    <row r="18" spans="1:7" ht="34.5" customHeight="1" x14ac:dyDescent="0.25">
      <c r="A18" s="64" t="s">
        <v>21</v>
      </c>
      <c r="B18" s="68" t="s">
        <v>22</v>
      </c>
      <c r="C18" s="25">
        <f>D18+E18+F18+G18</f>
        <v>112950</v>
      </c>
      <c r="D18" s="25"/>
      <c r="E18" s="25"/>
      <c r="F18" s="25">
        <v>112950</v>
      </c>
      <c r="G18" s="25"/>
    </row>
    <row r="19" spans="1:7" ht="34.5" customHeight="1" x14ac:dyDescent="0.25">
      <c r="A19" s="64" t="s">
        <v>23</v>
      </c>
      <c r="B19" s="68" t="s">
        <v>24</v>
      </c>
      <c r="C19" s="25">
        <f>D19+E19+F19+G19</f>
        <v>252017</v>
      </c>
      <c r="D19" s="25"/>
      <c r="E19" s="25"/>
      <c r="F19" s="25">
        <v>252017</v>
      </c>
      <c r="G19" s="25"/>
    </row>
    <row r="20" spans="1:7" ht="34.5" customHeight="1" x14ac:dyDescent="0.25">
      <c r="A20" s="64" t="s">
        <v>25</v>
      </c>
      <c r="B20" s="65" t="s">
        <v>26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ht="34.5" customHeight="1" x14ac:dyDescent="0.25">
      <c r="A21" s="66" t="s">
        <v>27</v>
      </c>
      <c r="B21" s="67"/>
      <c r="C21" s="25"/>
      <c r="D21" s="27"/>
      <c r="E21" s="27"/>
      <c r="F21" s="27"/>
      <c r="G21" s="27"/>
    </row>
    <row r="22" spans="1:7" ht="34.5" customHeight="1" x14ac:dyDescent="0.25">
      <c r="A22" s="66" t="s">
        <v>28</v>
      </c>
      <c r="B22" s="67"/>
      <c r="C22" s="25"/>
      <c r="D22" s="27"/>
      <c r="E22" s="27"/>
      <c r="F22" s="27"/>
      <c r="G22" s="27"/>
    </row>
    <row r="23" spans="1:7" ht="34.5" customHeight="1" x14ac:dyDescent="0.25">
      <c r="A23" s="15" t="s">
        <v>29</v>
      </c>
      <c r="B23" s="34" t="s">
        <v>30</v>
      </c>
      <c r="C23" s="18">
        <f>SUM(D23:G23)</f>
        <v>0</v>
      </c>
      <c r="D23" s="18"/>
      <c r="E23" s="18"/>
      <c r="F23" s="18"/>
      <c r="G23" s="18"/>
    </row>
    <row r="24" spans="1:7" ht="34.5" customHeight="1" x14ac:dyDescent="0.25">
      <c r="A24" s="15" t="s">
        <v>31</v>
      </c>
      <c r="B24" s="34" t="s">
        <v>32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34.5" customHeight="1" x14ac:dyDescent="0.25">
      <c r="A25" s="66" t="s">
        <v>33</v>
      </c>
      <c r="B25" s="67"/>
      <c r="C25" s="28"/>
      <c r="D25" s="27"/>
      <c r="E25" s="27"/>
      <c r="F25" s="27"/>
      <c r="G25" s="27"/>
    </row>
    <row r="26" spans="1:7" ht="34.5" customHeight="1" x14ac:dyDescent="0.25">
      <c r="A26" s="66" t="s">
        <v>34</v>
      </c>
      <c r="B26" s="67"/>
      <c r="C26" s="28"/>
      <c r="D26" s="27"/>
      <c r="E26" s="27"/>
      <c r="F26" s="27"/>
      <c r="G26" s="27"/>
    </row>
    <row r="27" spans="1:7" ht="34.5" customHeight="1" x14ac:dyDescent="0.25">
      <c r="A27" s="15" t="s">
        <v>35</v>
      </c>
      <c r="B27" s="34" t="s">
        <v>36</v>
      </c>
      <c r="C27" s="18">
        <f>SUM(D27:G27)</f>
        <v>1624336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1624336</v>
      </c>
    </row>
    <row r="28" spans="1:7" ht="34.5" customHeight="1" x14ac:dyDescent="0.25">
      <c r="A28" s="66" t="s">
        <v>37</v>
      </c>
      <c r="B28" s="69" t="s">
        <v>38</v>
      </c>
      <c r="C28" s="30">
        <f>SUM(D28:G28)</f>
        <v>111827</v>
      </c>
      <c r="D28" s="27"/>
      <c r="E28" s="27"/>
      <c r="F28" s="27"/>
      <c r="G28" s="30">
        <v>111827</v>
      </c>
    </row>
    <row r="29" spans="1:7" ht="34.5" customHeight="1" x14ac:dyDescent="0.25">
      <c r="A29" s="66" t="s">
        <v>39</v>
      </c>
      <c r="B29" s="69" t="s">
        <v>40</v>
      </c>
      <c r="C29" s="30">
        <f>SUM(D29:G29)</f>
        <v>1512509</v>
      </c>
      <c r="D29" s="27"/>
      <c r="E29" s="27"/>
      <c r="F29" s="27"/>
      <c r="G29" s="30">
        <v>1512509</v>
      </c>
    </row>
    <row r="30" spans="1:7" ht="34.5" customHeight="1" x14ac:dyDescent="0.25">
      <c r="A30" s="15" t="s">
        <v>41</v>
      </c>
      <c r="B30" s="34" t="s">
        <v>42</v>
      </c>
      <c r="C30" s="18">
        <f>C31</f>
        <v>16854</v>
      </c>
      <c r="D30" s="27"/>
      <c r="E30" s="27"/>
      <c r="F30" s="27"/>
      <c r="G30" s="14">
        <f>G31</f>
        <v>16854</v>
      </c>
    </row>
    <row r="31" spans="1:7" ht="34.5" customHeight="1" x14ac:dyDescent="0.25">
      <c r="A31" s="66" t="s">
        <v>43</v>
      </c>
      <c r="B31" s="67" t="s">
        <v>44</v>
      </c>
      <c r="C31" s="25">
        <f>G31</f>
        <v>16854</v>
      </c>
      <c r="D31" s="27"/>
      <c r="E31" s="27"/>
      <c r="F31" s="27"/>
      <c r="G31" s="30">
        <f>C11-C27</f>
        <v>16854</v>
      </c>
    </row>
    <row r="32" spans="1:7" ht="34.5" customHeight="1" x14ac:dyDescent="0.25">
      <c r="A32" s="66" t="s">
        <v>45</v>
      </c>
      <c r="B32" s="67" t="s">
        <v>46</v>
      </c>
      <c r="C32" s="31">
        <f>IF(C11=0,0,C31/C11*100)</f>
        <v>1.0269377707638969</v>
      </c>
      <c r="D32" s="27"/>
      <c r="E32" s="27"/>
      <c r="F32" s="27"/>
      <c r="G32" s="31">
        <f>(G31/C11)*100</f>
        <v>1.0269377707638969</v>
      </c>
    </row>
    <row r="33" spans="1:7" ht="34.5" customHeight="1" x14ac:dyDescent="0.25">
      <c r="A33" s="15" t="s">
        <v>47</v>
      </c>
      <c r="B33" s="34" t="s">
        <v>48</v>
      </c>
      <c r="C33" s="18"/>
      <c r="D33" s="27"/>
      <c r="E33" s="27"/>
      <c r="F33" s="27"/>
      <c r="G33" s="15"/>
    </row>
    <row r="34" spans="1:7" ht="34.5" customHeight="1" x14ac:dyDescent="0.25">
      <c r="A34" s="66" t="s">
        <v>49</v>
      </c>
      <c r="B34" s="67" t="s">
        <v>44</v>
      </c>
      <c r="C34" s="25">
        <f>G34</f>
        <v>83700</v>
      </c>
      <c r="D34" s="27"/>
      <c r="E34" s="27"/>
      <c r="F34" s="27"/>
      <c r="G34" s="30">
        <v>83700</v>
      </c>
    </row>
    <row r="35" spans="1:7" ht="34.5" customHeight="1" x14ac:dyDescent="0.25">
      <c r="A35" s="66" t="s">
        <v>50</v>
      </c>
      <c r="B35" s="67" t="s">
        <v>46</v>
      </c>
      <c r="C35" s="31">
        <f>G35</f>
        <v>5.0999579573358353</v>
      </c>
      <c r="D35" s="27"/>
      <c r="E35" s="27"/>
      <c r="F35" s="27"/>
      <c r="G35" s="32">
        <f>(G34/C11)*100</f>
        <v>5.0999579573358353</v>
      </c>
    </row>
    <row r="36" spans="1:7" ht="34.5" customHeight="1" x14ac:dyDescent="0.25">
      <c r="A36" s="15" t="s">
        <v>51</v>
      </c>
      <c r="B36" s="34" t="s">
        <v>52</v>
      </c>
      <c r="C36" s="25"/>
      <c r="D36" s="27"/>
      <c r="E36" s="27"/>
      <c r="F36" s="27"/>
      <c r="G36" s="30"/>
    </row>
    <row r="37" spans="1:7" ht="34.5" customHeight="1" x14ac:dyDescent="0.25">
      <c r="A37" s="66" t="s">
        <v>53</v>
      </c>
      <c r="B37" s="67" t="s">
        <v>44</v>
      </c>
      <c r="C37" s="25">
        <f>C31-C34</f>
        <v>-66846</v>
      </c>
      <c r="D37" s="25"/>
      <c r="E37" s="25"/>
      <c r="F37" s="25"/>
      <c r="G37" s="25">
        <f>G30-G34</f>
        <v>-66846</v>
      </c>
    </row>
    <row r="38" spans="1:7" ht="34.5" customHeight="1" x14ac:dyDescent="0.25">
      <c r="A38" s="66" t="s">
        <v>54</v>
      </c>
      <c r="B38" s="67" t="s">
        <v>46</v>
      </c>
      <c r="C38" s="33">
        <f>IF(C11=0,0,C37/C11*100)</f>
        <v>-4.0730201865719389</v>
      </c>
      <c r="D38" s="34"/>
      <c r="E38" s="34"/>
      <c r="F38" s="34"/>
      <c r="G38" s="33">
        <f>IF(C11=0,0,C37/C11*100)</f>
        <v>-4.0730201865719389</v>
      </c>
    </row>
    <row r="41" spans="1:7" ht="124.5" x14ac:dyDescent="0.25">
      <c r="B41" s="72" t="s">
        <v>63</v>
      </c>
      <c r="C41" s="71"/>
      <c r="D41" s="123" t="s">
        <v>64</v>
      </c>
      <c r="E41" s="123"/>
      <c r="F41" s="123"/>
      <c r="G41" s="123"/>
    </row>
    <row r="42" spans="1:7" x14ac:dyDescent="0.25">
      <c r="A42" s="124" t="s">
        <v>56</v>
      </c>
      <c r="B42" s="124"/>
      <c r="C42" s="124"/>
      <c r="D42" s="124"/>
      <c r="E42" s="124"/>
      <c r="F42" s="124"/>
      <c r="G42" s="124"/>
    </row>
    <row r="43" spans="1:7" x14ac:dyDescent="0.25">
      <c r="A43" s="73"/>
      <c r="E43" s="74"/>
    </row>
    <row r="44" spans="1:7" x14ac:dyDescent="0.25">
      <c r="A44" s="73"/>
    </row>
    <row r="45" spans="1:7" x14ac:dyDescent="0.25">
      <c r="A45" s="73"/>
    </row>
    <row r="46" spans="1:7" x14ac:dyDescent="0.25">
      <c r="A46" s="73"/>
    </row>
  </sheetData>
  <mergeCells count="9">
    <mergeCell ref="B9:B10"/>
    <mergeCell ref="C9:G9"/>
    <mergeCell ref="D41:G41"/>
    <mergeCell ref="A42:G42"/>
    <mergeCell ref="C1:G1"/>
    <mergeCell ref="C2:G2"/>
    <mergeCell ref="B5:D5"/>
    <mergeCell ref="B6:G6"/>
    <mergeCell ref="A7:G7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topLeftCell="A31" zoomScale="60" zoomScaleNormal="80" workbookViewId="0">
      <selection activeCell="F25" sqref="F25"/>
    </sheetView>
  </sheetViews>
  <sheetFormatPr defaultRowHeight="15" x14ac:dyDescent="0.25"/>
  <cols>
    <col min="1" max="1" width="6.42578125" style="57" customWidth="1"/>
    <col min="2" max="2" width="66.7109375" style="57" customWidth="1"/>
    <col min="3" max="3" width="21.85546875" style="57" customWidth="1"/>
    <col min="4" max="7" width="18.42578125" style="57" customWidth="1"/>
  </cols>
  <sheetData>
    <row r="1" spans="1:7" x14ac:dyDescent="0.25">
      <c r="A1" s="55"/>
      <c r="B1" s="55"/>
      <c r="C1" s="125" t="s">
        <v>0</v>
      </c>
      <c r="D1" s="125"/>
      <c r="E1" s="125"/>
      <c r="F1" s="125"/>
      <c r="G1" s="125"/>
    </row>
    <row r="2" spans="1:7" x14ac:dyDescent="0.25">
      <c r="A2" s="55"/>
      <c r="B2" s="55"/>
      <c r="C2" s="126" t="s">
        <v>1</v>
      </c>
      <c r="D2" s="126"/>
      <c r="E2" s="126"/>
      <c r="F2" s="126"/>
      <c r="G2" s="126"/>
    </row>
    <row r="3" spans="1:7" x14ac:dyDescent="0.25">
      <c r="A3" s="55"/>
      <c r="B3" s="55"/>
      <c r="C3" s="56" t="s">
        <v>2</v>
      </c>
      <c r="D3" s="56"/>
      <c r="E3" s="56"/>
      <c r="F3" s="56"/>
      <c r="G3" s="56"/>
    </row>
    <row r="4" spans="1:7" x14ac:dyDescent="0.25">
      <c r="A4" s="55"/>
      <c r="B4" s="55"/>
      <c r="C4" s="56"/>
      <c r="D4" s="56"/>
      <c r="E4" s="56"/>
      <c r="F4" s="56"/>
      <c r="G4" s="56"/>
    </row>
    <row r="5" spans="1:7" ht="15.75" x14ac:dyDescent="0.25">
      <c r="B5" s="127" t="s">
        <v>3</v>
      </c>
      <c r="C5" s="127"/>
      <c r="D5" s="127"/>
      <c r="E5" s="58"/>
      <c r="F5" s="59"/>
      <c r="G5" s="59"/>
    </row>
    <row r="6" spans="1:7" ht="15.75" x14ac:dyDescent="0.25">
      <c r="B6" s="128" t="s">
        <v>61</v>
      </c>
      <c r="C6" s="128"/>
      <c r="D6" s="128"/>
      <c r="E6" s="128"/>
      <c r="F6" s="128"/>
      <c r="G6" s="128"/>
    </row>
    <row r="7" spans="1:7" ht="30" customHeight="1" x14ac:dyDescent="0.25">
      <c r="A7" s="129" t="s">
        <v>66</v>
      </c>
      <c r="B7" s="129"/>
      <c r="C7" s="129"/>
      <c r="D7" s="129"/>
      <c r="E7" s="129"/>
      <c r="F7" s="129"/>
      <c r="G7" s="129"/>
    </row>
    <row r="8" spans="1:7" x14ac:dyDescent="0.25">
      <c r="B8" s="60"/>
      <c r="C8" s="61"/>
      <c r="D8" s="61"/>
      <c r="E8" s="61"/>
      <c r="F8" s="61"/>
      <c r="G8" s="61"/>
    </row>
    <row r="9" spans="1:7" x14ac:dyDescent="0.25">
      <c r="A9" s="62"/>
      <c r="B9" s="130"/>
      <c r="C9" s="132" t="s">
        <v>4</v>
      </c>
      <c r="D9" s="133"/>
      <c r="E9" s="133"/>
      <c r="F9" s="133"/>
      <c r="G9" s="134"/>
    </row>
    <row r="10" spans="1:7" ht="15.75" x14ac:dyDescent="0.25">
      <c r="A10" s="20"/>
      <c r="B10" s="131"/>
      <c r="C10" s="18" t="s">
        <v>5</v>
      </c>
      <c r="D10" s="18" t="s">
        <v>6</v>
      </c>
      <c r="E10" s="18" t="s">
        <v>7</v>
      </c>
      <c r="F10" s="18" t="s">
        <v>8</v>
      </c>
      <c r="G10" s="18" t="s">
        <v>9</v>
      </c>
    </row>
    <row r="11" spans="1:7" ht="34.5" customHeight="1" x14ac:dyDescent="0.25">
      <c r="A11" s="15" t="s">
        <v>10</v>
      </c>
      <c r="B11" s="34" t="s">
        <v>11</v>
      </c>
      <c r="C11" s="13">
        <f>SUM(D11:G11)</f>
        <v>2103000</v>
      </c>
      <c r="D11" s="14">
        <f>D16</f>
        <v>1642655</v>
      </c>
      <c r="E11" s="15">
        <f>E13+E20</f>
        <v>0</v>
      </c>
      <c r="F11" s="14">
        <f>F17</f>
        <v>460345</v>
      </c>
      <c r="G11" s="15">
        <f>G13+G20</f>
        <v>0</v>
      </c>
    </row>
    <row r="12" spans="1:7" ht="34.5" customHeight="1" x14ac:dyDescent="0.25">
      <c r="A12" s="19"/>
      <c r="B12" s="63" t="s">
        <v>12</v>
      </c>
      <c r="C12" s="18"/>
      <c r="D12" s="19"/>
      <c r="E12" s="20"/>
      <c r="F12" s="19"/>
      <c r="G12" s="19"/>
    </row>
    <row r="13" spans="1:7" ht="34.5" customHeight="1" x14ac:dyDescent="0.25">
      <c r="A13" s="64" t="s">
        <v>13</v>
      </c>
      <c r="B13" s="65" t="s">
        <v>14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7" ht="34.5" customHeight="1" x14ac:dyDescent="0.25">
      <c r="A14" s="66" t="s">
        <v>15</v>
      </c>
      <c r="B14" s="67"/>
      <c r="C14" s="25"/>
      <c r="D14" s="25"/>
      <c r="E14" s="25"/>
      <c r="F14" s="25"/>
      <c r="G14" s="25"/>
    </row>
    <row r="15" spans="1:7" ht="34.5" customHeight="1" x14ac:dyDescent="0.25">
      <c r="A15" s="66" t="s">
        <v>16</v>
      </c>
      <c r="B15" s="67"/>
      <c r="C15" s="25"/>
      <c r="D15" s="25"/>
      <c r="E15" s="25"/>
      <c r="F15" s="25"/>
      <c r="G15" s="25"/>
    </row>
    <row r="16" spans="1:7" ht="34.5" customHeight="1" x14ac:dyDescent="0.25">
      <c r="A16" s="64" t="s">
        <v>17</v>
      </c>
      <c r="B16" s="65" t="s">
        <v>18</v>
      </c>
      <c r="C16" s="18">
        <f>D16+E16+F16+G16</f>
        <v>1642655</v>
      </c>
      <c r="D16" s="25">
        <v>1642655</v>
      </c>
      <c r="E16" s="25"/>
      <c r="F16" s="25"/>
      <c r="G16" s="25"/>
    </row>
    <row r="17" spans="1:7" ht="34.5" customHeight="1" x14ac:dyDescent="0.25">
      <c r="A17" s="64" t="s">
        <v>19</v>
      </c>
      <c r="B17" s="65" t="s">
        <v>20</v>
      </c>
      <c r="C17" s="18">
        <f>D17+E17+G17+F17</f>
        <v>460345</v>
      </c>
      <c r="D17" s="25"/>
      <c r="E17" s="25"/>
      <c r="F17" s="25">
        <f>F18+F19</f>
        <v>460345</v>
      </c>
      <c r="G17" s="25"/>
    </row>
    <row r="18" spans="1:7" ht="34.5" customHeight="1" x14ac:dyDescent="0.25">
      <c r="A18" s="64" t="s">
        <v>21</v>
      </c>
      <c r="B18" s="68" t="s">
        <v>22</v>
      </c>
      <c r="C18" s="25">
        <f>D18+E18+F18+G18</f>
        <v>140850</v>
      </c>
      <c r="D18" s="25"/>
      <c r="E18" s="25"/>
      <c r="F18" s="25">
        <v>140850</v>
      </c>
      <c r="G18" s="25"/>
    </row>
    <row r="19" spans="1:7" ht="34.5" customHeight="1" x14ac:dyDescent="0.25">
      <c r="A19" s="64" t="s">
        <v>23</v>
      </c>
      <c r="B19" s="68" t="s">
        <v>24</v>
      </c>
      <c r="C19" s="25">
        <f>D19+E19+F19+G19</f>
        <v>319495</v>
      </c>
      <c r="D19" s="25"/>
      <c r="E19" s="25"/>
      <c r="F19" s="25">
        <v>319495</v>
      </c>
      <c r="G19" s="25"/>
    </row>
    <row r="20" spans="1:7" ht="34.5" customHeight="1" x14ac:dyDescent="0.25">
      <c r="A20" s="64" t="s">
        <v>25</v>
      </c>
      <c r="B20" s="65" t="s">
        <v>26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ht="34.5" customHeight="1" x14ac:dyDescent="0.25">
      <c r="A21" s="66" t="s">
        <v>27</v>
      </c>
      <c r="B21" s="67"/>
      <c r="C21" s="25"/>
      <c r="D21" s="27"/>
      <c r="E21" s="27"/>
      <c r="F21" s="27"/>
      <c r="G21" s="27"/>
    </row>
    <row r="22" spans="1:7" ht="34.5" customHeight="1" x14ac:dyDescent="0.25">
      <c r="A22" s="66" t="s">
        <v>28</v>
      </c>
      <c r="B22" s="67"/>
      <c r="C22" s="25"/>
      <c r="D22" s="27"/>
      <c r="E22" s="27"/>
      <c r="F22" s="27"/>
      <c r="G22" s="27"/>
    </row>
    <row r="23" spans="1:7" ht="34.5" customHeight="1" x14ac:dyDescent="0.25">
      <c r="A23" s="15" t="s">
        <v>29</v>
      </c>
      <c r="B23" s="34" t="s">
        <v>30</v>
      </c>
      <c r="C23" s="18">
        <f>SUM(D23:G23)</f>
        <v>0</v>
      </c>
      <c r="D23" s="18"/>
      <c r="E23" s="18"/>
      <c r="F23" s="18"/>
      <c r="G23" s="18"/>
    </row>
    <row r="24" spans="1:7" ht="34.5" customHeight="1" x14ac:dyDescent="0.25">
      <c r="A24" s="15" t="s">
        <v>31</v>
      </c>
      <c r="B24" s="34" t="s">
        <v>32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34.5" customHeight="1" x14ac:dyDescent="0.25">
      <c r="A25" s="66" t="s">
        <v>33</v>
      </c>
      <c r="B25" s="67"/>
      <c r="C25" s="28"/>
      <c r="D25" s="27"/>
      <c r="E25" s="27"/>
      <c r="F25" s="27"/>
      <c r="G25" s="27"/>
    </row>
    <row r="26" spans="1:7" ht="34.5" customHeight="1" x14ac:dyDescent="0.25">
      <c r="A26" s="66" t="s">
        <v>34</v>
      </c>
      <c r="B26" s="67"/>
      <c r="C26" s="28"/>
      <c r="D26" s="27"/>
      <c r="E26" s="27"/>
      <c r="F26" s="27"/>
      <c r="G26" s="27"/>
    </row>
    <row r="27" spans="1:7" ht="34.5" customHeight="1" x14ac:dyDescent="0.25">
      <c r="A27" s="15" t="s">
        <v>35</v>
      </c>
      <c r="B27" s="34" t="s">
        <v>36</v>
      </c>
      <c r="C27" s="18">
        <f>SUM(D27:G27)</f>
        <v>2007487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2007487</v>
      </c>
    </row>
    <row r="28" spans="1:7" ht="34.5" customHeight="1" x14ac:dyDescent="0.25">
      <c r="A28" s="66" t="s">
        <v>37</v>
      </c>
      <c r="B28" s="69" t="s">
        <v>38</v>
      </c>
      <c r="C28" s="30">
        <f>SUM(D28:G28)</f>
        <v>129527</v>
      </c>
      <c r="D28" s="27"/>
      <c r="E28" s="27"/>
      <c r="F28" s="27"/>
      <c r="G28" s="30">
        <v>129527</v>
      </c>
    </row>
    <row r="29" spans="1:7" ht="34.5" customHeight="1" x14ac:dyDescent="0.25">
      <c r="A29" s="66" t="s">
        <v>39</v>
      </c>
      <c r="B29" s="69" t="s">
        <v>40</v>
      </c>
      <c r="C29" s="30">
        <f>SUM(D29:G29)</f>
        <v>1877960</v>
      </c>
      <c r="D29" s="27"/>
      <c r="E29" s="27"/>
      <c r="F29" s="27"/>
      <c r="G29" s="30">
        <v>1877960</v>
      </c>
    </row>
    <row r="30" spans="1:7" ht="34.5" customHeight="1" x14ac:dyDescent="0.25">
      <c r="A30" s="15" t="s">
        <v>41</v>
      </c>
      <c r="B30" s="34" t="s">
        <v>42</v>
      </c>
      <c r="C30" s="18">
        <f>C31</f>
        <v>95513</v>
      </c>
      <c r="D30" s="27"/>
      <c r="E30" s="27"/>
      <c r="F30" s="27"/>
      <c r="G30" s="14">
        <f>G31</f>
        <v>95513</v>
      </c>
    </row>
    <row r="31" spans="1:7" ht="34.5" customHeight="1" x14ac:dyDescent="0.25">
      <c r="A31" s="66" t="s">
        <v>43</v>
      </c>
      <c r="B31" s="67" t="s">
        <v>44</v>
      </c>
      <c r="C31" s="25">
        <f>G31</f>
        <v>95513</v>
      </c>
      <c r="D31" s="27"/>
      <c r="E31" s="27"/>
      <c r="F31" s="27"/>
      <c r="G31" s="30">
        <f>C11-C27</f>
        <v>95513</v>
      </c>
    </row>
    <row r="32" spans="1:7" ht="34.5" customHeight="1" x14ac:dyDescent="0.25">
      <c r="A32" s="66" t="s">
        <v>45</v>
      </c>
      <c r="B32" s="67" t="s">
        <v>46</v>
      </c>
      <c r="C32" s="31">
        <f>IF(C11=0,0,C31/C11*100)</f>
        <v>4.5417498811222066</v>
      </c>
      <c r="D32" s="27"/>
      <c r="E32" s="27"/>
      <c r="F32" s="27"/>
      <c r="G32" s="31">
        <f>(G31/C11)*100</f>
        <v>4.5417498811222066</v>
      </c>
    </row>
    <row r="33" spans="1:7" ht="34.5" customHeight="1" x14ac:dyDescent="0.25">
      <c r="A33" s="15" t="s">
        <v>47</v>
      </c>
      <c r="B33" s="34" t="s">
        <v>48</v>
      </c>
      <c r="C33" s="18"/>
      <c r="D33" s="27"/>
      <c r="E33" s="27"/>
      <c r="F33" s="27"/>
      <c r="G33" s="15"/>
    </row>
    <row r="34" spans="1:7" ht="34.5" customHeight="1" x14ac:dyDescent="0.25">
      <c r="A34" s="66" t="s">
        <v>49</v>
      </c>
      <c r="B34" s="67" t="s">
        <v>44</v>
      </c>
      <c r="C34" s="25">
        <f>G34</f>
        <v>42200</v>
      </c>
      <c r="D34" s="27"/>
      <c r="E34" s="27"/>
      <c r="F34" s="27"/>
      <c r="G34" s="30">
        <v>42200</v>
      </c>
    </row>
    <row r="35" spans="1:7" ht="34.5" customHeight="1" x14ac:dyDescent="0.25">
      <c r="A35" s="66" t="s">
        <v>50</v>
      </c>
      <c r="B35" s="67" t="s">
        <v>46</v>
      </c>
      <c r="C35" s="31">
        <f>G35</f>
        <v>2.0066571564431763</v>
      </c>
      <c r="D35" s="27"/>
      <c r="E35" s="27"/>
      <c r="F35" s="27"/>
      <c r="G35" s="32">
        <f>(G34/C11)*100</f>
        <v>2.0066571564431763</v>
      </c>
    </row>
    <row r="36" spans="1:7" ht="34.5" customHeight="1" x14ac:dyDescent="0.25">
      <c r="A36" s="15" t="s">
        <v>51</v>
      </c>
      <c r="B36" s="34" t="s">
        <v>52</v>
      </c>
      <c r="C36" s="25"/>
      <c r="D36" s="27"/>
      <c r="E36" s="27"/>
      <c r="F36" s="27"/>
      <c r="G36" s="30"/>
    </row>
    <row r="37" spans="1:7" ht="34.5" customHeight="1" x14ac:dyDescent="0.25">
      <c r="A37" s="66" t="s">
        <v>53</v>
      </c>
      <c r="B37" s="67" t="s">
        <v>44</v>
      </c>
      <c r="C37" s="25">
        <f>C31-C34</f>
        <v>53313</v>
      </c>
      <c r="D37" s="25"/>
      <c r="E37" s="25"/>
      <c r="F37" s="25"/>
      <c r="G37" s="25">
        <f>G30-G34</f>
        <v>53313</v>
      </c>
    </row>
    <row r="38" spans="1:7" ht="34.5" customHeight="1" x14ac:dyDescent="0.25">
      <c r="A38" s="66" t="s">
        <v>54</v>
      </c>
      <c r="B38" s="67" t="s">
        <v>46</v>
      </c>
      <c r="C38" s="33">
        <f>IF(C11=0,0,C37/C11*100)</f>
        <v>2.5350927246790298</v>
      </c>
      <c r="D38" s="34"/>
      <c r="E38" s="34"/>
      <c r="F38" s="34"/>
      <c r="G38" s="33">
        <f>IF(C11=0,0,C37/C11*100)</f>
        <v>2.5350927246790298</v>
      </c>
    </row>
    <row r="41" spans="1:7" ht="124.5" x14ac:dyDescent="0.25">
      <c r="B41" s="75" t="s">
        <v>63</v>
      </c>
      <c r="C41" s="71"/>
      <c r="D41" s="123" t="s">
        <v>64</v>
      </c>
      <c r="E41" s="123"/>
      <c r="F41" s="123"/>
      <c r="G41" s="123"/>
    </row>
    <row r="42" spans="1:7" x14ac:dyDescent="0.25">
      <c r="A42" s="124" t="s">
        <v>56</v>
      </c>
      <c r="B42" s="124"/>
      <c r="C42" s="124"/>
      <c r="D42" s="124"/>
      <c r="E42" s="124"/>
      <c r="F42" s="124"/>
      <c r="G42" s="124"/>
    </row>
    <row r="43" spans="1:7" x14ac:dyDescent="0.25">
      <c r="A43" s="73"/>
      <c r="E43" s="74"/>
    </row>
    <row r="44" spans="1:7" x14ac:dyDescent="0.25">
      <c r="A44" s="73"/>
    </row>
    <row r="45" spans="1:7" x14ac:dyDescent="0.25">
      <c r="A45" s="73"/>
    </row>
    <row r="46" spans="1:7" x14ac:dyDescent="0.25">
      <c r="A46" s="73"/>
    </row>
  </sheetData>
  <mergeCells count="9">
    <mergeCell ref="D41:G41"/>
    <mergeCell ref="A42:G42"/>
    <mergeCell ref="C1:G1"/>
    <mergeCell ref="C2:G2"/>
    <mergeCell ref="B5:D5"/>
    <mergeCell ref="B6:G6"/>
    <mergeCell ref="A7:G7"/>
    <mergeCell ref="B9:B10"/>
    <mergeCell ref="C9:G9"/>
  </mergeCells>
  <pageMargins left="0.7" right="0.7" top="0.75" bottom="0.75" header="0.3" footer="0.3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="60" zoomScaleNormal="80" workbookViewId="0">
      <selection activeCell="M14" sqref="M14"/>
    </sheetView>
  </sheetViews>
  <sheetFormatPr defaultRowHeight="15" x14ac:dyDescent="0.25"/>
  <cols>
    <col min="2" max="2" width="58.28515625" customWidth="1"/>
    <col min="3" max="3" width="18.42578125" customWidth="1"/>
    <col min="4" max="7" width="19.42578125" customWidth="1"/>
  </cols>
  <sheetData>
    <row r="1" spans="1:7" x14ac:dyDescent="0.25">
      <c r="A1" s="55"/>
      <c r="B1" s="55"/>
      <c r="C1" s="125" t="s">
        <v>0</v>
      </c>
      <c r="D1" s="125"/>
      <c r="E1" s="125"/>
      <c r="F1" s="125"/>
      <c r="G1" s="125"/>
    </row>
    <row r="2" spans="1:7" x14ac:dyDescent="0.25">
      <c r="A2" s="55"/>
      <c r="B2" s="55"/>
      <c r="C2" s="126" t="s">
        <v>1</v>
      </c>
      <c r="D2" s="126"/>
      <c r="E2" s="126"/>
      <c r="F2" s="126"/>
      <c r="G2" s="126"/>
    </row>
    <row r="3" spans="1:7" x14ac:dyDescent="0.25">
      <c r="A3" s="55"/>
      <c r="B3" s="55"/>
      <c r="C3" s="56" t="s">
        <v>2</v>
      </c>
      <c r="D3" s="56"/>
      <c r="E3" s="56"/>
      <c r="F3" s="56"/>
      <c r="G3" s="56"/>
    </row>
    <row r="4" spans="1:7" x14ac:dyDescent="0.25">
      <c r="A4" s="55"/>
      <c r="B4" s="55"/>
      <c r="C4" s="56"/>
      <c r="D4" s="56"/>
      <c r="E4" s="56"/>
      <c r="F4" s="56"/>
      <c r="G4" s="56"/>
    </row>
    <row r="5" spans="1:7" ht="15.75" x14ac:dyDescent="0.25">
      <c r="A5" s="57"/>
      <c r="B5" s="127" t="s">
        <v>3</v>
      </c>
      <c r="C5" s="127"/>
      <c r="D5" s="127"/>
      <c r="E5" s="58"/>
      <c r="F5" s="59"/>
      <c r="G5" s="59"/>
    </row>
    <row r="6" spans="1:7" ht="15.75" x14ac:dyDescent="0.25">
      <c r="A6" s="57"/>
      <c r="B6" s="128" t="s">
        <v>61</v>
      </c>
      <c r="C6" s="128"/>
      <c r="D6" s="128"/>
      <c r="E6" s="128"/>
      <c r="F6" s="128"/>
      <c r="G6" s="128"/>
    </row>
    <row r="7" spans="1:7" x14ac:dyDescent="0.25">
      <c r="A7" s="129" t="s">
        <v>67</v>
      </c>
      <c r="B7" s="129"/>
      <c r="C7" s="129"/>
      <c r="D7" s="129"/>
      <c r="E7" s="129"/>
      <c r="F7" s="129"/>
      <c r="G7" s="129"/>
    </row>
    <row r="8" spans="1:7" x14ac:dyDescent="0.25">
      <c r="A8" s="57"/>
      <c r="B8" s="60"/>
      <c r="C8" s="61"/>
      <c r="D8" s="61"/>
      <c r="E8" s="61"/>
      <c r="F8" s="61"/>
      <c r="G8" s="61"/>
    </row>
    <row r="9" spans="1:7" x14ac:dyDescent="0.25">
      <c r="A9" s="62"/>
      <c r="B9" s="130"/>
      <c r="C9" s="132" t="s">
        <v>4</v>
      </c>
      <c r="D9" s="133"/>
      <c r="E9" s="133"/>
      <c r="F9" s="133"/>
      <c r="G9" s="134"/>
    </row>
    <row r="10" spans="1:7" ht="15.75" x14ac:dyDescent="0.25">
      <c r="A10" s="20"/>
      <c r="B10" s="131"/>
      <c r="C10" s="18" t="s">
        <v>5</v>
      </c>
      <c r="D10" s="18" t="s">
        <v>6</v>
      </c>
      <c r="E10" s="18" t="s">
        <v>7</v>
      </c>
      <c r="F10" s="18" t="s">
        <v>8</v>
      </c>
      <c r="G10" s="18" t="s">
        <v>9</v>
      </c>
    </row>
    <row r="11" spans="1:7" ht="42.75" customHeight="1" x14ac:dyDescent="0.25">
      <c r="A11" s="15" t="s">
        <v>10</v>
      </c>
      <c r="B11" s="34" t="s">
        <v>11</v>
      </c>
      <c r="C11" s="13">
        <f>SUM(D11:G11)</f>
        <v>2837145</v>
      </c>
      <c r="D11" s="14">
        <f>D16</f>
        <v>2207981</v>
      </c>
      <c r="E11" s="15">
        <f>E13+E20</f>
        <v>0</v>
      </c>
      <c r="F11" s="14">
        <f>F17</f>
        <v>629164</v>
      </c>
      <c r="G11" s="15">
        <f>G13+G20</f>
        <v>0</v>
      </c>
    </row>
    <row r="12" spans="1:7" ht="42.75" customHeight="1" x14ac:dyDescent="0.25">
      <c r="A12" s="19"/>
      <c r="B12" s="63" t="s">
        <v>12</v>
      </c>
      <c r="C12" s="18"/>
      <c r="D12" s="19"/>
      <c r="E12" s="20"/>
      <c r="F12" s="19"/>
      <c r="G12" s="19"/>
    </row>
    <row r="13" spans="1:7" ht="42.75" customHeight="1" x14ac:dyDescent="0.25">
      <c r="A13" s="64" t="s">
        <v>13</v>
      </c>
      <c r="B13" s="65" t="s">
        <v>14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7" ht="42.75" customHeight="1" x14ac:dyDescent="0.25">
      <c r="A14" s="66" t="s">
        <v>15</v>
      </c>
      <c r="B14" s="67"/>
      <c r="C14" s="25"/>
      <c r="D14" s="25"/>
      <c r="E14" s="25"/>
      <c r="F14" s="25"/>
      <c r="G14" s="25"/>
    </row>
    <row r="15" spans="1:7" ht="42.75" customHeight="1" x14ac:dyDescent="0.25">
      <c r="A15" s="66" t="s">
        <v>16</v>
      </c>
      <c r="B15" s="67"/>
      <c r="C15" s="25"/>
      <c r="D15" s="25"/>
      <c r="E15" s="25"/>
      <c r="F15" s="25"/>
      <c r="G15" s="25"/>
    </row>
    <row r="16" spans="1:7" ht="42.75" customHeight="1" x14ac:dyDescent="0.25">
      <c r="A16" s="64" t="s">
        <v>17</v>
      </c>
      <c r="B16" s="65" t="s">
        <v>18</v>
      </c>
      <c r="C16" s="18">
        <f>D16+E16+F16+G16</f>
        <v>2207981</v>
      </c>
      <c r="D16" s="25">
        <v>2207981</v>
      </c>
      <c r="E16" s="25"/>
      <c r="F16" s="25"/>
      <c r="G16" s="25"/>
    </row>
    <row r="17" spans="1:7" ht="42.75" customHeight="1" x14ac:dyDescent="0.25">
      <c r="A17" s="64" t="s">
        <v>19</v>
      </c>
      <c r="B17" s="65" t="s">
        <v>20</v>
      </c>
      <c r="C17" s="18">
        <f>D17+E17+G17+F17</f>
        <v>629164</v>
      </c>
      <c r="D17" s="25"/>
      <c r="E17" s="25"/>
      <c r="F17" s="25">
        <f>F18+F19</f>
        <v>629164</v>
      </c>
      <c r="G17" s="25"/>
    </row>
    <row r="18" spans="1:7" ht="42.75" customHeight="1" x14ac:dyDescent="0.25">
      <c r="A18" s="64" t="s">
        <v>21</v>
      </c>
      <c r="B18" s="68" t="s">
        <v>22</v>
      </c>
      <c r="C18" s="25">
        <f>D18+E18+F18+G18</f>
        <v>173820</v>
      </c>
      <c r="D18" s="25"/>
      <c r="E18" s="25"/>
      <c r="F18" s="25">
        <v>173820</v>
      </c>
      <c r="G18" s="25"/>
    </row>
    <row r="19" spans="1:7" ht="42.75" customHeight="1" x14ac:dyDescent="0.25">
      <c r="A19" s="64" t="s">
        <v>23</v>
      </c>
      <c r="B19" s="68" t="s">
        <v>24</v>
      </c>
      <c r="C19" s="25">
        <f>D19+E19+F19+G19</f>
        <v>455344</v>
      </c>
      <c r="D19" s="25"/>
      <c r="E19" s="25"/>
      <c r="F19" s="25">
        <v>455344</v>
      </c>
      <c r="G19" s="25"/>
    </row>
    <row r="20" spans="1:7" ht="42.75" customHeight="1" x14ac:dyDescent="0.25">
      <c r="A20" s="64" t="s">
        <v>25</v>
      </c>
      <c r="B20" s="65" t="s">
        <v>26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ht="42.75" customHeight="1" x14ac:dyDescent="0.25">
      <c r="A21" s="66" t="s">
        <v>27</v>
      </c>
      <c r="B21" s="67"/>
      <c r="C21" s="25"/>
      <c r="D21" s="27"/>
      <c r="E21" s="27"/>
      <c r="F21" s="27"/>
      <c r="G21" s="27"/>
    </row>
    <row r="22" spans="1:7" ht="42.75" customHeight="1" x14ac:dyDescent="0.25">
      <c r="A22" s="66" t="s">
        <v>28</v>
      </c>
      <c r="B22" s="67"/>
      <c r="C22" s="25"/>
      <c r="D22" s="27"/>
      <c r="E22" s="27"/>
      <c r="F22" s="27"/>
      <c r="G22" s="27"/>
    </row>
    <row r="23" spans="1:7" ht="42.75" customHeight="1" x14ac:dyDescent="0.25">
      <c r="A23" s="15" t="s">
        <v>29</v>
      </c>
      <c r="B23" s="34" t="s">
        <v>30</v>
      </c>
      <c r="C23" s="18">
        <f>SUM(D23:G23)</f>
        <v>0</v>
      </c>
      <c r="D23" s="18"/>
      <c r="E23" s="18"/>
      <c r="F23" s="18"/>
      <c r="G23" s="18"/>
    </row>
    <row r="24" spans="1:7" ht="42.75" customHeight="1" x14ac:dyDescent="0.25">
      <c r="A24" s="15" t="s">
        <v>31</v>
      </c>
      <c r="B24" s="34" t="s">
        <v>32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42.75" customHeight="1" x14ac:dyDescent="0.25">
      <c r="A25" s="66" t="s">
        <v>33</v>
      </c>
      <c r="B25" s="67"/>
      <c r="C25" s="28"/>
      <c r="D25" s="27"/>
      <c r="E25" s="27"/>
      <c r="F25" s="27"/>
      <c r="G25" s="27"/>
    </row>
    <row r="26" spans="1:7" ht="42.75" customHeight="1" x14ac:dyDescent="0.25">
      <c r="A26" s="66" t="s">
        <v>34</v>
      </c>
      <c r="B26" s="67"/>
      <c r="C26" s="28"/>
      <c r="D26" s="27"/>
      <c r="E26" s="27"/>
      <c r="F26" s="27"/>
      <c r="G26" s="27"/>
    </row>
    <row r="27" spans="1:7" ht="42.75" customHeight="1" x14ac:dyDescent="0.25">
      <c r="A27" s="15" t="s">
        <v>35</v>
      </c>
      <c r="B27" s="34" t="s">
        <v>36</v>
      </c>
      <c r="C27" s="18">
        <f>SUM(D27:G27)</f>
        <v>2587932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2587932</v>
      </c>
    </row>
    <row r="28" spans="1:7" ht="42.75" customHeight="1" x14ac:dyDescent="0.25">
      <c r="A28" s="66" t="s">
        <v>37</v>
      </c>
      <c r="B28" s="69" t="s">
        <v>38</v>
      </c>
      <c r="C28" s="30">
        <f>SUM(D28:G28)</f>
        <v>164394</v>
      </c>
      <c r="D28" s="27"/>
      <c r="E28" s="27"/>
      <c r="F28" s="27"/>
      <c r="G28" s="30">
        <v>164394</v>
      </c>
    </row>
    <row r="29" spans="1:7" ht="42.75" customHeight="1" x14ac:dyDescent="0.25">
      <c r="A29" s="66" t="s">
        <v>39</v>
      </c>
      <c r="B29" s="69" t="s">
        <v>40</v>
      </c>
      <c r="C29" s="30">
        <f>SUM(D29:G29)</f>
        <v>2423538</v>
      </c>
      <c r="D29" s="27"/>
      <c r="E29" s="27"/>
      <c r="F29" s="27"/>
      <c r="G29" s="30">
        <v>2423538</v>
      </c>
    </row>
    <row r="30" spans="1:7" ht="42.75" customHeight="1" x14ac:dyDescent="0.25">
      <c r="A30" s="15" t="s">
        <v>41</v>
      </c>
      <c r="B30" s="34" t="s">
        <v>42</v>
      </c>
      <c r="C30" s="18">
        <f>C31</f>
        <v>249213</v>
      </c>
      <c r="D30" s="27"/>
      <c r="E30" s="27"/>
      <c r="F30" s="27"/>
      <c r="G30" s="14">
        <f>G31</f>
        <v>249213</v>
      </c>
    </row>
    <row r="31" spans="1:7" ht="42.75" customHeight="1" x14ac:dyDescent="0.25">
      <c r="A31" s="66" t="s">
        <v>43</v>
      </c>
      <c r="B31" s="67" t="s">
        <v>44</v>
      </c>
      <c r="C31" s="25">
        <f>G31</f>
        <v>249213</v>
      </c>
      <c r="D31" s="27"/>
      <c r="E31" s="27"/>
      <c r="F31" s="27"/>
      <c r="G31" s="30">
        <f>C11-C27</f>
        <v>249213</v>
      </c>
    </row>
    <row r="32" spans="1:7" ht="42.75" customHeight="1" x14ac:dyDescent="0.25">
      <c r="A32" s="66" t="s">
        <v>45</v>
      </c>
      <c r="B32" s="67" t="s">
        <v>46</v>
      </c>
      <c r="C32" s="31">
        <f>IF(C11=0,0,C31/C11*100)</f>
        <v>8.7839359637945904</v>
      </c>
      <c r="D32" s="27"/>
      <c r="E32" s="27"/>
      <c r="F32" s="27"/>
      <c r="G32" s="31">
        <f>(G31/C11)*100</f>
        <v>8.7839359637945904</v>
      </c>
    </row>
    <row r="33" spans="1:7" ht="42.75" customHeight="1" x14ac:dyDescent="0.25">
      <c r="A33" s="15" t="s">
        <v>47</v>
      </c>
      <c r="B33" s="34" t="s">
        <v>48</v>
      </c>
      <c r="C33" s="18"/>
      <c r="D33" s="27"/>
      <c r="E33" s="27"/>
      <c r="F33" s="27"/>
      <c r="G33" s="15"/>
    </row>
    <row r="34" spans="1:7" ht="42.75" customHeight="1" x14ac:dyDescent="0.25">
      <c r="A34" s="66" t="s">
        <v>49</v>
      </c>
      <c r="B34" s="67" t="s">
        <v>44</v>
      </c>
      <c r="C34" s="25">
        <f>G34</f>
        <v>31430</v>
      </c>
      <c r="D34" s="27"/>
      <c r="E34" s="27"/>
      <c r="F34" s="27"/>
      <c r="G34" s="30">
        <v>31430</v>
      </c>
    </row>
    <row r="35" spans="1:7" ht="42.75" customHeight="1" x14ac:dyDescent="0.25">
      <c r="A35" s="66" t="s">
        <v>50</v>
      </c>
      <c r="B35" s="67" t="s">
        <v>46</v>
      </c>
      <c r="C35" s="31">
        <f>G35</f>
        <v>1.1078037957171736</v>
      </c>
      <c r="D35" s="27"/>
      <c r="E35" s="27"/>
      <c r="F35" s="27"/>
      <c r="G35" s="32">
        <f>(G34/C11)*100</f>
        <v>1.1078037957171736</v>
      </c>
    </row>
    <row r="36" spans="1:7" ht="42.75" customHeight="1" x14ac:dyDescent="0.25">
      <c r="A36" s="15" t="s">
        <v>51</v>
      </c>
      <c r="B36" s="34" t="s">
        <v>52</v>
      </c>
      <c r="C36" s="25"/>
      <c r="D36" s="27"/>
      <c r="E36" s="27"/>
      <c r="F36" s="27"/>
      <c r="G36" s="30"/>
    </row>
    <row r="37" spans="1:7" ht="42.75" customHeight="1" x14ac:dyDescent="0.25">
      <c r="A37" s="66" t="s">
        <v>53</v>
      </c>
      <c r="B37" s="67" t="s">
        <v>44</v>
      </c>
      <c r="C37" s="25">
        <f>C31-C34</f>
        <v>217783</v>
      </c>
      <c r="D37" s="25"/>
      <c r="E37" s="25"/>
      <c r="F37" s="25"/>
      <c r="G37" s="25">
        <f>G30-G34</f>
        <v>217783</v>
      </c>
    </row>
    <row r="38" spans="1:7" ht="42.75" customHeight="1" x14ac:dyDescent="0.25">
      <c r="A38" s="66" t="s">
        <v>54</v>
      </c>
      <c r="B38" s="67" t="s">
        <v>46</v>
      </c>
      <c r="C38" s="33">
        <f>IF(C11=0,0,C37/C11*100)</f>
        <v>7.6761321680774151</v>
      </c>
      <c r="D38" s="34"/>
      <c r="E38" s="34"/>
      <c r="F38" s="34"/>
      <c r="G38" s="33">
        <f>IF(C11=0,0,C37/C11*100)</f>
        <v>7.6761321680774151</v>
      </c>
    </row>
    <row r="39" spans="1:7" x14ac:dyDescent="0.25">
      <c r="A39" s="57"/>
      <c r="B39" s="57"/>
      <c r="C39" s="57"/>
      <c r="D39" s="57"/>
      <c r="E39" s="57"/>
      <c r="F39" s="57"/>
      <c r="G39" s="57"/>
    </row>
    <row r="40" spans="1:7" x14ac:dyDescent="0.25">
      <c r="A40" s="57"/>
      <c r="B40" s="57"/>
      <c r="C40" s="57"/>
      <c r="D40" s="57"/>
      <c r="E40" s="57"/>
      <c r="F40" s="57"/>
      <c r="G40" s="57"/>
    </row>
    <row r="41" spans="1:7" ht="135.75" customHeight="1" x14ac:dyDescent="0.25">
      <c r="A41" s="57"/>
      <c r="B41" s="76" t="s">
        <v>63</v>
      </c>
      <c r="C41" s="71"/>
      <c r="D41" s="123" t="s">
        <v>64</v>
      </c>
      <c r="E41" s="123"/>
      <c r="F41" s="123"/>
      <c r="G41" s="123"/>
    </row>
    <row r="42" spans="1:7" x14ac:dyDescent="0.25">
      <c r="A42" s="124" t="s">
        <v>56</v>
      </c>
      <c r="B42" s="124"/>
      <c r="C42" s="124"/>
      <c r="D42" s="124"/>
      <c r="E42" s="124"/>
      <c r="F42" s="124"/>
      <c r="G42" s="124"/>
    </row>
  </sheetData>
  <mergeCells count="9">
    <mergeCell ref="D41:G41"/>
    <mergeCell ref="A42:G42"/>
    <mergeCell ref="C1:G1"/>
    <mergeCell ref="C2:G2"/>
    <mergeCell ref="B5:D5"/>
    <mergeCell ref="B6:G6"/>
    <mergeCell ref="A7:G7"/>
    <mergeCell ref="B9:B10"/>
    <mergeCell ref="C9:G9"/>
  </mergeCells>
  <pageMargins left="0.7" right="0.7" top="0.75" bottom="0.75" header="0.3" footer="0.3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zoomScale="85" zoomScaleNormal="100" zoomScaleSheetLayoutView="85" workbookViewId="0">
      <selection activeCell="G27" sqref="G27"/>
    </sheetView>
  </sheetViews>
  <sheetFormatPr defaultRowHeight="15" x14ac:dyDescent="0.25"/>
  <cols>
    <col min="1" max="1" width="6.42578125" style="57" customWidth="1"/>
    <col min="2" max="2" width="61" style="57" customWidth="1"/>
    <col min="3" max="3" width="21.85546875" style="57" customWidth="1"/>
    <col min="4" max="7" width="18.42578125" style="57" customWidth="1"/>
    <col min="8" max="9" width="7.85546875" style="57" customWidth="1"/>
    <col min="10" max="10" width="15" style="57" customWidth="1"/>
    <col min="11" max="11" width="11" style="57" customWidth="1"/>
    <col min="12" max="12" width="12.140625" style="57" customWidth="1"/>
    <col min="13" max="13" width="43.85546875" style="57" customWidth="1"/>
    <col min="14" max="14" width="14.85546875" style="57" bestFit="1" customWidth="1"/>
    <col min="15" max="15" width="7.85546875" style="57" customWidth="1"/>
    <col min="16" max="256" width="9.140625" style="57"/>
    <col min="257" max="257" width="6.42578125" style="57" customWidth="1"/>
    <col min="258" max="258" width="66.7109375" style="57" customWidth="1"/>
    <col min="259" max="259" width="21.85546875" style="57" customWidth="1"/>
    <col min="260" max="263" width="18.42578125" style="57" customWidth="1"/>
    <col min="264" max="265" width="7.85546875" style="57" customWidth="1"/>
    <col min="266" max="266" width="15" style="57" customWidth="1"/>
    <col min="267" max="267" width="11" style="57" customWidth="1"/>
    <col min="268" max="268" width="12.140625" style="57" customWidth="1"/>
    <col min="269" max="269" width="43.85546875" style="57" customWidth="1"/>
    <col min="270" max="270" width="14.85546875" style="57" bestFit="1" customWidth="1"/>
    <col min="271" max="271" width="7.85546875" style="57" customWidth="1"/>
    <col min="272" max="512" width="9.140625" style="57"/>
    <col min="513" max="513" width="6.42578125" style="57" customWidth="1"/>
    <col min="514" max="514" width="66.7109375" style="57" customWidth="1"/>
    <col min="515" max="515" width="21.85546875" style="57" customWidth="1"/>
    <col min="516" max="519" width="18.42578125" style="57" customWidth="1"/>
    <col min="520" max="521" width="7.85546875" style="57" customWidth="1"/>
    <col min="522" max="522" width="15" style="57" customWidth="1"/>
    <col min="523" max="523" width="11" style="57" customWidth="1"/>
    <col min="524" max="524" width="12.140625" style="57" customWidth="1"/>
    <col min="525" max="525" width="43.85546875" style="57" customWidth="1"/>
    <col min="526" max="526" width="14.85546875" style="57" bestFit="1" customWidth="1"/>
    <col min="527" max="527" width="7.85546875" style="57" customWidth="1"/>
    <col min="528" max="768" width="9.140625" style="57"/>
    <col min="769" max="769" width="6.42578125" style="57" customWidth="1"/>
    <col min="770" max="770" width="66.7109375" style="57" customWidth="1"/>
    <col min="771" max="771" width="21.85546875" style="57" customWidth="1"/>
    <col min="772" max="775" width="18.42578125" style="57" customWidth="1"/>
    <col min="776" max="777" width="7.85546875" style="57" customWidth="1"/>
    <col min="778" max="778" width="15" style="57" customWidth="1"/>
    <col min="779" max="779" width="11" style="57" customWidth="1"/>
    <col min="780" max="780" width="12.140625" style="57" customWidth="1"/>
    <col min="781" max="781" width="43.85546875" style="57" customWidth="1"/>
    <col min="782" max="782" width="14.85546875" style="57" bestFit="1" customWidth="1"/>
    <col min="783" max="783" width="7.85546875" style="57" customWidth="1"/>
    <col min="784" max="1024" width="9.140625" style="57"/>
    <col min="1025" max="1025" width="6.42578125" style="57" customWidth="1"/>
    <col min="1026" max="1026" width="66.7109375" style="57" customWidth="1"/>
    <col min="1027" max="1027" width="21.85546875" style="57" customWidth="1"/>
    <col min="1028" max="1031" width="18.42578125" style="57" customWidth="1"/>
    <col min="1032" max="1033" width="7.85546875" style="57" customWidth="1"/>
    <col min="1034" max="1034" width="15" style="57" customWidth="1"/>
    <col min="1035" max="1035" width="11" style="57" customWidth="1"/>
    <col min="1036" max="1036" width="12.140625" style="57" customWidth="1"/>
    <col min="1037" max="1037" width="43.85546875" style="57" customWidth="1"/>
    <col min="1038" max="1038" width="14.85546875" style="57" bestFit="1" customWidth="1"/>
    <col min="1039" max="1039" width="7.85546875" style="57" customWidth="1"/>
    <col min="1040" max="1280" width="9.140625" style="57"/>
    <col min="1281" max="1281" width="6.42578125" style="57" customWidth="1"/>
    <col min="1282" max="1282" width="66.7109375" style="57" customWidth="1"/>
    <col min="1283" max="1283" width="21.85546875" style="57" customWidth="1"/>
    <col min="1284" max="1287" width="18.42578125" style="57" customWidth="1"/>
    <col min="1288" max="1289" width="7.85546875" style="57" customWidth="1"/>
    <col min="1290" max="1290" width="15" style="57" customWidth="1"/>
    <col min="1291" max="1291" width="11" style="57" customWidth="1"/>
    <col min="1292" max="1292" width="12.140625" style="57" customWidth="1"/>
    <col min="1293" max="1293" width="43.85546875" style="57" customWidth="1"/>
    <col min="1294" max="1294" width="14.85546875" style="57" bestFit="1" customWidth="1"/>
    <col min="1295" max="1295" width="7.85546875" style="57" customWidth="1"/>
    <col min="1296" max="1536" width="9.140625" style="57"/>
    <col min="1537" max="1537" width="6.42578125" style="57" customWidth="1"/>
    <col min="1538" max="1538" width="66.7109375" style="57" customWidth="1"/>
    <col min="1539" max="1539" width="21.85546875" style="57" customWidth="1"/>
    <col min="1540" max="1543" width="18.42578125" style="57" customWidth="1"/>
    <col min="1544" max="1545" width="7.85546875" style="57" customWidth="1"/>
    <col min="1546" max="1546" width="15" style="57" customWidth="1"/>
    <col min="1547" max="1547" width="11" style="57" customWidth="1"/>
    <col min="1548" max="1548" width="12.140625" style="57" customWidth="1"/>
    <col min="1549" max="1549" width="43.85546875" style="57" customWidth="1"/>
    <col min="1550" max="1550" width="14.85546875" style="57" bestFit="1" customWidth="1"/>
    <col min="1551" max="1551" width="7.85546875" style="57" customWidth="1"/>
    <col min="1552" max="1792" width="9.140625" style="57"/>
    <col min="1793" max="1793" width="6.42578125" style="57" customWidth="1"/>
    <col min="1794" max="1794" width="66.7109375" style="57" customWidth="1"/>
    <col min="1795" max="1795" width="21.85546875" style="57" customWidth="1"/>
    <col min="1796" max="1799" width="18.42578125" style="57" customWidth="1"/>
    <col min="1800" max="1801" width="7.85546875" style="57" customWidth="1"/>
    <col min="1802" max="1802" width="15" style="57" customWidth="1"/>
    <col min="1803" max="1803" width="11" style="57" customWidth="1"/>
    <col min="1804" max="1804" width="12.140625" style="57" customWidth="1"/>
    <col min="1805" max="1805" width="43.85546875" style="57" customWidth="1"/>
    <col min="1806" max="1806" width="14.85546875" style="57" bestFit="1" customWidth="1"/>
    <col min="1807" max="1807" width="7.85546875" style="57" customWidth="1"/>
    <col min="1808" max="2048" width="9.140625" style="57"/>
    <col min="2049" max="2049" width="6.42578125" style="57" customWidth="1"/>
    <col min="2050" max="2050" width="66.7109375" style="57" customWidth="1"/>
    <col min="2051" max="2051" width="21.85546875" style="57" customWidth="1"/>
    <col min="2052" max="2055" width="18.42578125" style="57" customWidth="1"/>
    <col min="2056" max="2057" width="7.85546875" style="57" customWidth="1"/>
    <col min="2058" max="2058" width="15" style="57" customWidth="1"/>
    <col min="2059" max="2059" width="11" style="57" customWidth="1"/>
    <col min="2060" max="2060" width="12.140625" style="57" customWidth="1"/>
    <col min="2061" max="2061" width="43.85546875" style="57" customWidth="1"/>
    <col min="2062" max="2062" width="14.85546875" style="57" bestFit="1" customWidth="1"/>
    <col min="2063" max="2063" width="7.85546875" style="57" customWidth="1"/>
    <col min="2064" max="2304" width="9.140625" style="57"/>
    <col min="2305" max="2305" width="6.42578125" style="57" customWidth="1"/>
    <col min="2306" max="2306" width="66.7109375" style="57" customWidth="1"/>
    <col min="2307" max="2307" width="21.85546875" style="57" customWidth="1"/>
    <col min="2308" max="2311" width="18.42578125" style="57" customWidth="1"/>
    <col min="2312" max="2313" width="7.85546875" style="57" customWidth="1"/>
    <col min="2314" max="2314" width="15" style="57" customWidth="1"/>
    <col min="2315" max="2315" width="11" style="57" customWidth="1"/>
    <col min="2316" max="2316" width="12.140625" style="57" customWidth="1"/>
    <col min="2317" max="2317" width="43.85546875" style="57" customWidth="1"/>
    <col min="2318" max="2318" width="14.85546875" style="57" bestFit="1" customWidth="1"/>
    <col min="2319" max="2319" width="7.85546875" style="57" customWidth="1"/>
    <col min="2320" max="2560" width="9.140625" style="57"/>
    <col min="2561" max="2561" width="6.42578125" style="57" customWidth="1"/>
    <col min="2562" max="2562" width="66.7109375" style="57" customWidth="1"/>
    <col min="2563" max="2563" width="21.85546875" style="57" customWidth="1"/>
    <col min="2564" max="2567" width="18.42578125" style="57" customWidth="1"/>
    <col min="2568" max="2569" width="7.85546875" style="57" customWidth="1"/>
    <col min="2570" max="2570" width="15" style="57" customWidth="1"/>
    <col min="2571" max="2571" width="11" style="57" customWidth="1"/>
    <col min="2572" max="2572" width="12.140625" style="57" customWidth="1"/>
    <col min="2573" max="2573" width="43.85546875" style="57" customWidth="1"/>
    <col min="2574" max="2574" width="14.85546875" style="57" bestFit="1" customWidth="1"/>
    <col min="2575" max="2575" width="7.85546875" style="57" customWidth="1"/>
    <col min="2576" max="2816" width="9.140625" style="57"/>
    <col min="2817" max="2817" width="6.42578125" style="57" customWidth="1"/>
    <col min="2818" max="2818" width="66.7109375" style="57" customWidth="1"/>
    <col min="2819" max="2819" width="21.85546875" style="57" customWidth="1"/>
    <col min="2820" max="2823" width="18.42578125" style="57" customWidth="1"/>
    <col min="2824" max="2825" width="7.85546875" style="57" customWidth="1"/>
    <col min="2826" max="2826" width="15" style="57" customWidth="1"/>
    <col min="2827" max="2827" width="11" style="57" customWidth="1"/>
    <col min="2828" max="2828" width="12.140625" style="57" customWidth="1"/>
    <col min="2829" max="2829" width="43.85546875" style="57" customWidth="1"/>
    <col min="2830" max="2830" width="14.85546875" style="57" bestFit="1" customWidth="1"/>
    <col min="2831" max="2831" width="7.85546875" style="57" customWidth="1"/>
    <col min="2832" max="3072" width="9.140625" style="57"/>
    <col min="3073" max="3073" width="6.42578125" style="57" customWidth="1"/>
    <col min="3074" max="3074" width="66.7109375" style="57" customWidth="1"/>
    <col min="3075" max="3075" width="21.85546875" style="57" customWidth="1"/>
    <col min="3076" max="3079" width="18.42578125" style="57" customWidth="1"/>
    <col min="3080" max="3081" width="7.85546875" style="57" customWidth="1"/>
    <col min="3082" max="3082" width="15" style="57" customWidth="1"/>
    <col min="3083" max="3083" width="11" style="57" customWidth="1"/>
    <col min="3084" max="3084" width="12.140625" style="57" customWidth="1"/>
    <col min="3085" max="3085" width="43.85546875" style="57" customWidth="1"/>
    <col min="3086" max="3086" width="14.85546875" style="57" bestFit="1" customWidth="1"/>
    <col min="3087" max="3087" width="7.85546875" style="57" customWidth="1"/>
    <col min="3088" max="3328" width="9.140625" style="57"/>
    <col min="3329" max="3329" width="6.42578125" style="57" customWidth="1"/>
    <col min="3330" max="3330" width="66.7109375" style="57" customWidth="1"/>
    <col min="3331" max="3331" width="21.85546875" style="57" customWidth="1"/>
    <col min="3332" max="3335" width="18.42578125" style="57" customWidth="1"/>
    <col min="3336" max="3337" width="7.85546875" style="57" customWidth="1"/>
    <col min="3338" max="3338" width="15" style="57" customWidth="1"/>
    <col min="3339" max="3339" width="11" style="57" customWidth="1"/>
    <col min="3340" max="3340" width="12.140625" style="57" customWidth="1"/>
    <col min="3341" max="3341" width="43.85546875" style="57" customWidth="1"/>
    <col min="3342" max="3342" width="14.85546875" style="57" bestFit="1" customWidth="1"/>
    <col min="3343" max="3343" width="7.85546875" style="57" customWidth="1"/>
    <col min="3344" max="3584" width="9.140625" style="57"/>
    <col min="3585" max="3585" width="6.42578125" style="57" customWidth="1"/>
    <col min="3586" max="3586" width="66.7109375" style="57" customWidth="1"/>
    <col min="3587" max="3587" width="21.85546875" style="57" customWidth="1"/>
    <col min="3588" max="3591" width="18.42578125" style="57" customWidth="1"/>
    <col min="3592" max="3593" width="7.85546875" style="57" customWidth="1"/>
    <col min="3594" max="3594" width="15" style="57" customWidth="1"/>
    <col min="3595" max="3595" width="11" style="57" customWidth="1"/>
    <col min="3596" max="3596" width="12.140625" style="57" customWidth="1"/>
    <col min="3597" max="3597" width="43.85546875" style="57" customWidth="1"/>
    <col min="3598" max="3598" width="14.85546875" style="57" bestFit="1" customWidth="1"/>
    <col min="3599" max="3599" width="7.85546875" style="57" customWidth="1"/>
    <col min="3600" max="3840" width="9.140625" style="57"/>
    <col min="3841" max="3841" width="6.42578125" style="57" customWidth="1"/>
    <col min="3842" max="3842" width="66.7109375" style="57" customWidth="1"/>
    <col min="3843" max="3843" width="21.85546875" style="57" customWidth="1"/>
    <col min="3844" max="3847" width="18.42578125" style="57" customWidth="1"/>
    <col min="3848" max="3849" width="7.85546875" style="57" customWidth="1"/>
    <col min="3850" max="3850" width="15" style="57" customWidth="1"/>
    <col min="3851" max="3851" width="11" style="57" customWidth="1"/>
    <col min="3852" max="3852" width="12.140625" style="57" customWidth="1"/>
    <col min="3853" max="3853" width="43.85546875" style="57" customWidth="1"/>
    <col min="3854" max="3854" width="14.85546875" style="57" bestFit="1" customWidth="1"/>
    <col min="3855" max="3855" width="7.85546875" style="57" customWidth="1"/>
    <col min="3856" max="4096" width="9.140625" style="57"/>
    <col min="4097" max="4097" width="6.42578125" style="57" customWidth="1"/>
    <col min="4098" max="4098" width="66.7109375" style="57" customWidth="1"/>
    <col min="4099" max="4099" width="21.85546875" style="57" customWidth="1"/>
    <col min="4100" max="4103" width="18.42578125" style="57" customWidth="1"/>
    <col min="4104" max="4105" width="7.85546875" style="57" customWidth="1"/>
    <col min="4106" max="4106" width="15" style="57" customWidth="1"/>
    <col min="4107" max="4107" width="11" style="57" customWidth="1"/>
    <col min="4108" max="4108" width="12.140625" style="57" customWidth="1"/>
    <col min="4109" max="4109" width="43.85546875" style="57" customWidth="1"/>
    <col min="4110" max="4110" width="14.85546875" style="57" bestFit="1" customWidth="1"/>
    <col min="4111" max="4111" width="7.85546875" style="57" customWidth="1"/>
    <col min="4112" max="4352" width="9.140625" style="57"/>
    <col min="4353" max="4353" width="6.42578125" style="57" customWidth="1"/>
    <col min="4354" max="4354" width="66.7109375" style="57" customWidth="1"/>
    <col min="4355" max="4355" width="21.85546875" style="57" customWidth="1"/>
    <col min="4356" max="4359" width="18.42578125" style="57" customWidth="1"/>
    <col min="4360" max="4361" width="7.85546875" style="57" customWidth="1"/>
    <col min="4362" max="4362" width="15" style="57" customWidth="1"/>
    <col min="4363" max="4363" width="11" style="57" customWidth="1"/>
    <col min="4364" max="4364" width="12.140625" style="57" customWidth="1"/>
    <col min="4365" max="4365" width="43.85546875" style="57" customWidth="1"/>
    <col min="4366" max="4366" width="14.85546875" style="57" bestFit="1" customWidth="1"/>
    <col min="4367" max="4367" width="7.85546875" style="57" customWidth="1"/>
    <col min="4368" max="4608" width="9.140625" style="57"/>
    <col min="4609" max="4609" width="6.42578125" style="57" customWidth="1"/>
    <col min="4610" max="4610" width="66.7109375" style="57" customWidth="1"/>
    <col min="4611" max="4611" width="21.85546875" style="57" customWidth="1"/>
    <col min="4612" max="4615" width="18.42578125" style="57" customWidth="1"/>
    <col min="4616" max="4617" width="7.85546875" style="57" customWidth="1"/>
    <col min="4618" max="4618" width="15" style="57" customWidth="1"/>
    <col min="4619" max="4619" width="11" style="57" customWidth="1"/>
    <col min="4620" max="4620" width="12.140625" style="57" customWidth="1"/>
    <col min="4621" max="4621" width="43.85546875" style="57" customWidth="1"/>
    <col min="4622" max="4622" width="14.85546875" style="57" bestFit="1" customWidth="1"/>
    <col min="4623" max="4623" width="7.85546875" style="57" customWidth="1"/>
    <col min="4624" max="4864" width="9.140625" style="57"/>
    <col min="4865" max="4865" width="6.42578125" style="57" customWidth="1"/>
    <col min="4866" max="4866" width="66.7109375" style="57" customWidth="1"/>
    <col min="4867" max="4867" width="21.85546875" style="57" customWidth="1"/>
    <col min="4868" max="4871" width="18.42578125" style="57" customWidth="1"/>
    <col min="4872" max="4873" width="7.85546875" style="57" customWidth="1"/>
    <col min="4874" max="4874" width="15" style="57" customWidth="1"/>
    <col min="4875" max="4875" width="11" style="57" customWidth="1"/>
    <col min="4876" max="4876" width="12.140625" style="57" customWidth="1"/>
    <col min="4877" max="4877" width="43.85546875" style="57" customWidth="1"/>
    <col min="4878" max="4878" width="14.85546875" style="57" bestFit="1" customWidth="1"/>
    <col min="4879" max="4879" width="7.85546875" style="57" customWidth="1"/>
    <col min="4880" max="5120" width="9.140625" style="57"/>
    <col min="5121" max="5121" width="6.42578125" style="57" customWidth="1"/>
    <col min="5122" max="5122" width="66.7109375" style="57" customWidth="1"/>
    <col min="5123" max="5123" width="21.85546875" style="57" customWidth="1"/>
    <col min="5124" max="5127" width="18.42578125" style="57" customWidth="1"/>
    <col min="5128" max="5129" width="7.85546875" style="57" customWidth="1"/>
    <col min="5130" max="5130" width="15" style="57" customWidth="1"/>
    <col min="5131" max="5131" width="11" style="57" customWidth="1"/>
    <col min="5132" max="5132" width="12.140625" style="57" customWidth="1"/>
    <col min="5133" max="5133" width="43.85546875" style="57" customWidth="1"/>
    <col min="5134" max="5134" width="14.85546875" style="57" bestFit="1" customWidth="1"/>
    <col min="5135" max="5135" width="7.85546875" style="57" customWidth="1"/>
    <col min="5136" max="5376" width="9.140625" style="57"/>
    <col min="5377" max="5377" width="6.42578125" style="57" customWidth="1"/>
    <col min="5378" max="5378" width="66.7109375" style="57" customWidth="1"/>
    <col min="5379" max="5379" width="21.85546875" style="57" customWidth="1"/>
    <col min="5380" max="5383" width="18.42578125" style="57" customWidth="1"/>
    <col min="5384" max="5385" width="7.85546875" style="57" customWidth="1"/>
    <col min="5386" max="5386" width="15" style="57" customWidth="1"/>
    <col min="5387" max="5387" width="11" style="57" customWidth="1"/>
    <col min="5388" max="5388" width="12.140625" style="57" customWidth="1"/>
    <col min="5389" max="5389" width="43.85546875" style="57" customWidth="1"/>
    <col min="5390" max="5390" width="14.85546875" style="57" bestFit="1" customWidth="1"/>
    <col min="5391" max="5391" width="7.85546875" style="57" customWidth="1"/>
    <col min="5392" max="5632" width="9.140625" style="57"/>
    <col min="5633" max="5633" width="6.42578125" style="57" customWidth="1"/>
    <col min="5634" max="5634" width="66.7109375" style="57" customWidth="1"/>
    <col min="5635" max="5635" width="21.85546875" style="57" customWidth="1"/>
    <col min="5636" max="5639" width="18.42578125" style="57" customWidth="1"/>
    <col min="5640" max="5641" width="7.85546875" style="57" customWidth="1"/>
    <col min="5642" max="5642" width="15" style="57" customWidth="1"/>
    <col min="5643" max="5643" width="11" style="57" customWidth="1"/>
    <col min="5644" max="5644" width="12.140625" style="57" customWidth="1"/>
    <col min="5645" max="5645" width="43.85546875" style="57" customWidth="1"/>
    <col min="5646" max="5646" width="14.85546875" style="57" bestFit="1" customWidth="1"/>
    <col min="5647" max="5647" width="7.85546875" style="57" customWidth="1"/>
    <col min="5648" max="5888" width="9.140625" style="57"/>
    <col min="5889" max="5889" width="6.42578125" style="57" customWidth="1"/>
    <col min="5890" max="5890" width="66.7109375" style="57" customWidth="1"/>
    <col min="5891" max="5891" width="21.85546875" style="57" customWidth="1"/>
    <col min="5892" max="5895" width="18.42578125" style="57" customWidth="1"/>
    <col min="5896" max="5897" width="7.85546875" style="57" customWidth="1"/>
    <col min="5898" max="5898" width="15" style="57" customWidth="1"/>
    <col min="5899" max="5899" width="11" style="57" customWidth="1"/>
    <col min="5900" max="5900" width="12.140625" style="57" customWidth="1"/>
    <col min="5901" max="5901" width="43.85546875" style="57" customWidth="1"/>
    <col min="5902" max="5902" width="14.85546875" style="57" bestFit="1" customWidth="1"/>
    <col min="5903" max="5903" width="7.85546875" style="57" customWidth="1"/>
    <col min="5904" max="6144" width="9.140625" style="57"/>
    <col min="6145" max="6145" width="6.42578125" style="57" customWidth="1"/>
    <col min="6146" max="6146" width="66.7109375" style="57" customWidth="1"/>
    <col min="6147" max="6147" width="21.85546875" style="57" customWidth="1"/>
    <col min="6148" max="6151" width="18.42578125" style="57" customWidth="1"/>
    <col min="6152" max="6153" width="7.85546875" style="57" customWidth="1"/>
    <col min="6154" max="6154" width="15" style="57" customWidth="1"/>
    <col min="6155" max="6155" width="11" style="57" customWidth="1"/>
    <col min="6156" max="6156" width="12.140625" style="57" customWidth="1"/>
    <col min="6157" max="6157" width="43.85546875" style="57" customWidth="1"/>
    <col min="6158" max="6158" width="14.85546875" style="57" bestFit="1" customWidth="1"/>
    <col min="6159" max="6159" width="7.85546875" style="57" customWidth="1"/>
    <col min="6160" max="6400" width="9.140625" style="57"/>
    <col min="6401" max="6401" width="6.42578125" style="57" customWidth="1"/>
    <col min="6402" max="6402" width="66.7109375" style="57" customWidth="1"/>
    <col min="6403" max="6403" width="21.85546875" style="57" customWidth="1"/>
    <col min="6404" max="6407" width="18.42578125" style="57" customWidth="1"/>
    <col min="6408" max="6409" width="7.85546875" style="57" customWidth="1"/>
    <col min="6410" max="6410" width="15" style="57" customWidth="1"/>
    <col min="6411" max="6411" width="11" style="57" customWidth="1"/>
    <col min="6412" max="6412" width="12.140625" style="57" customWidth="1"/>
    <col min="6413" max="6413" width="43.85546875" style="57" customWidth="1"/>
    <col min="6414" max="6414" width="14.85546875" style="57" bestFit="1" customWidth="1"/>
    <col min="6415" max="6415" width="7.85546875" style="57" customWidth="1"/>
    <col min="6416" max="6656" width="9.140625" style="57"/>
    <col min="6657" max="6657" width="6.42578125" style="57" customWidth="1"/>
    <col min="6658" max="6658" width="66.7109375" style="57" customWidth="1"/>
    <col min="6659" max="6659" width="21.85546875" style="57" customWidth="1"/>
    <col min="6660" max="6663" width="18.42578125" style="57" customWidth="1"/>
    <col min="6664" max="6665" width="7.85546875" style="57" customWidth="1"/>
    <col min="6666" max="6666" width="15" style="57" customWidth="1"/>
    <col min="6667" max="6667" width="11" style="57" customWidth="1"/>
    <col min="6668" max="6668" width="12.140625" style="57" customWidth="1"/>
    <col min="6669" max="6669" width="43.85546875" style="57" customWidth="1"/>
    <col min="6670" max="6670" width="14.85546875" style="57" bestFit="1" customWidth="1"/>
    <col min="6671" max="6671" width="7.85546875" style="57" customWidth="1"/>
    <col min="6672" max="6912" width="9.140625" style="57"/>
    <col min="6913" max="6913" width="6.42578125" style="57" customWidth="1"/>
    <col min="6914" max="6914" width="66.7109375" style="57" customWidth="1"/>
    <col min="6915" max="6915" width="21.85546875" style="57" customWidth="1"/>
    <col min="6916" max="6919" width="18.42578125" style="57" customWidth="1"/>
    <col min="6920" max="6921" width="7.85546875" style="57" customWidth="1"/>
    <col min="6922" max="6922" width="15" style="57" customWidth="1"/>
    <col min="6923" max="6923" width="11" style="57" customWidth="1"/>
    <col min="6924" max="6924" width="12.140625" style="57" customWidth="1"/>
    <col min="6925" max="6925" width="43.85546875" style="57" customWidth="1"/>
    <col min="6926" max="6926" width="14.85546875" style="57" bestFit="1" customWidth="1"/>
    <col min="6927" max="6927" width="7.85546875" style="57" customWidth="1"/>
    <col min="6928" max="7168" width="9.140625" style="57"/>
    <col min="7169" max="7169" width="6.42578125" style="57" customWidth="1"/>
    <col min="7170" max="7170" width="66.7109375" style="57" customWidth="1"/>
    <col min="7171" max="7171" width="21.85546875" style="57" customWidth="1"/>
    <col min="7172" max="7175" width="18.42578125" style="57" customWidth="1"/>
    <col min="7176" max="7177" width="7.85546875" style="57" customWidth="1"/>
    <col min="7178" max="7178" width="15" style="57" customWidth="1"/>
    <col min="7179" max="7179" width="11" style="57" customWidth="1"/>
    <col min="7180" max="7180" width="12.140625" style="57" customWidth="1"/>
    <col min="7181" max="7181" width="43.85546875" style="57" customWidth="1"/>
    <col min="7182" max="7182" width="14.85546875" style="57" bestFit="1" customWidth="1"/>
    <col min="7183" max="7183" width="7.85546875" style="57" customWidth="1"/>
    <col min="7184" max="7424" width="9.140625" style="57"/>
    <col min="7425" max="7425" width="6.42578125" style="57" customWidth="1"/>
    <col min="7426" max="7426" width="66.7109375" style="57" customWidth="1"/>
    <col min="7427" max="7427" width="21.85546875" style="57" customWidth="1"/>
    <col min="7428" max="7431" width="18.42578125" style="57" customWidth="1"/>
    <col min="7432" max="7433" width="7.85546875" style="57" customWidth="1"/>
    <col min="7434" max="7434" width="15" style="57" customWidth="1"/>
    <col min="7435" max="7435" width="11" style="57" customWidth="1"/>
    <col min="7436" max="7436" width="12.140625" style="57" customWidth="1"/>
    <col min="7437" max="7437" width="43.85546875" style="57" customWidth="1"/>
    <col min="7438" max="7438" width="14.85546875" style="57" bestFit="1" customWidth="1"/>
    <col min="7439" max="7439" width="7.85546875" style="57" customWidth="1"/>
    <col min="7440" max="7680" width="9.140625" style="57"/>
    <col min="7681" max="7681" width="6.42578125" style="57" customWidth="1"/>
    <col min="7682" max="7682" width="66.7109375" style="57" customWidth="1"/>
    <col min="7683" max="7683" width="21.85546875" style="57" customWidth="1"/>
    <col min="7684" max="7687" width="18.42578125" style="57" customWidth="1"/>
    <col min="7688" max="7689" width="7.85546875" style="57" customWidth="1"/>
    <col min="7690" max="7690" width="15" style="57" customWidth="1"/>
    <col min="7691" max="7691" width="11" style="57" customWidth="1"/>
    <col min="7692" max="7692" width="12.140625" style="57" customWidth="1"/>
    <col min="7693" max="7693" width="43.85546875" style="57" customWidth="1"/>
    <col min="7694" max="7694" width="14.85546875" style="57" bestFit="1" customWidth="1"/>
    <col min="7695" max="7695" width="7.85546875" style="57" customWidth="1"/>
    <col min="7696" max="7936" width="9.140625" style="57"/>
    <col min="7937" max="7937" width="6.42578125" style="57" customWidth="1"/>
    <col min="7938" max="7938" width="66.7109375" style="57" customWidth="1"/>
    <col min="7939" max="7939" width="21.85546875" style="57" customWidth="1"/>
    <col min="7940" max="7943" width="18.42578125" style="57" customWidth="1"/>
    <col min="7944" max="7945" width="7.85546875" style="57" customWidth="1"/>
    <col min="7946" max="7946" width="15" style="57" customWidth="1"/>
    <col min="7947" max="7947" width="11" style="57" customWidth="1"/>
    <col min="7948" max="7948" width="12.140625" style="57" customWidth="1"/>
    <col min="7949" max="7949" width="43.85546875" style="57" customWidth="1"/>
    <col min="7950" max="7950" width="14.85546875" style="57" bestFit="1" customWidth="1"/>
    <col min="7951" max="7951" width="7.85546875" style="57" customWidth="1"/>
    <col min="7952" max="8192" width="9.140625" style="57"/>
    <col min="8193" max="8193" width="6.42578125" style="57" customWidth="1"/>
    <col min="8194" max="8194" width="66.7109375" style="57" customWidth="1"/>
    <col min="8195" max="8195" width="21.85546875" style="57" customWidth="1"/>
    <col min="8196" max="8199" width="18.42578125" style="57" customWidth="1"/>
    <col min="8200" max="8201" width="7.85546875" style="57" customWidth="1"/>
    <col min="8202" max="8202" width="15" style="57" customWidth="1"/>
    <col min="8203" max="8203" width="11" style="57" customWidth="1"/>
    <col min="8204" max="8204" width="12.140625" style="57" customWidth="1"/>
    <col min="8205" max="8205" width="43.85546875" style="57" customWidth="1"/>
    <col min="8206" max="8206" width="14.85546875" style="57" bestFit="1" customWidth="1"/>
    <col min="8207" max="8207" width="7.85546875" style="57" customWidth="1"/>
    <col min="8208" max="8448" width="9.140625" style="57"/>
    <col min="8449" max="8449" width="6.42578125" style="57" customWidth="1"/>
    <col min="8450" max="8450" width="66.7109375" style="57" customWidth="1"/>
    <col min="8451" max="8451" width="21.85546875" style="57" customWidth="1"/>
    <col min="8452" max="8455" width="18.42578125" style="57" customWidth="1"/>
    <col min="8456" max="8457" width="7.85546875" style="57" customWidth="1"/>
    <col min="8458" max="8458" width="15" style="57" customWidth="1"/>
    <col min="8459" max="8459" width="11" style="57" customWidth="1"/>
    <col min="8460" max="8460" width="12.140625" style="57" customWidth="1"/>
    <col min="8461" max="8461" width="43.85546875" style="57" customWidth="1"/>
    <col min="8462" max="8462" width="14.85546875" style="57" bestFit="1" customWidth="1"/>
    <col min="8463" max="8463" width="7.85546875" style="57" customWidth="1"/>
    <col min="8464" max="8704" width="9.140625" style="57"/>
    <col min="8705" max="8705" width="6.42578125" style="57" customWidth="1"/>
    <col min="8706" max="8706" width="66.7109375" style="57" customWidth="1"/>
    <col min="8707" max="8707" width="21.85546875" style="57" customWidth="1"/>
    <col min="8708" max="8711" width="18.42578125" style="57" customWidth="1"/>
    <col min="8712" max="8713" width="7.85546875" style="57" customWidth="1"/>
    <col min="8714" max="8714" width="15" style="57" customWidth="1"/>
    <col min="8715" max="8715" width="11" style="57" customWidth="1"/>
    <col min="8716" max="8716" width="12.140625" style="57" customWidth="1"/>
    <col min="8717" max="8717" width="43.85546875" style="57" customWidth="1"/>
    <col min="8718" max="8718" width="14.85546875" style="57" bestFit="1" customWidth="1"/>
    <col min="8719" max="8719" width="7.85546875" style="57" customWidth="1"/>
    <col min="8720" max="8960" width="9.140625" style="57"/>
    <col min="8961" max="8961" width="6.42578125" style="57" customWidth="1"/>
    <col min="8962" max="8962" width="66.7109375" style="57" customWidth="1"/>
    <col min="8963" max="8963" width="21.85546875" style="57" customWidth="1"/>
    <col min="8964" max="8967" width="18.42578125" style="57" customWidth="1"/>
    <col min="8968" max="8969" width="7.85546875" style="57" customWidth="1"/>
    <col min="8970" max="8970" width="15" style="57" customWidth="1"/>
    <col min="8971" max="8971" width="11" style="57" customWidth="1"/>
    <col min="8972" max="8972" width="12.140625" style="57" customWidth="1"/>
    <col min="8973" max="8973" width="43.85546875" style="57" customWidth="1"/>
    <col min="8974" max="8974" width="14.85546875" style="57" bestFit="1" customWidth="1"/>
    <col min="8975" max="8975" width="7.85546875" style="57" customWidth="1"/>
    <col min="8976" max="9216" width="9.140625" style="57"/>
    <col min="9217" max="9217" width="6.42578125" style="57" customWidth="1"/>
    <col min="9218" max="9218" width="66.7109375" style="57" customWidth="1"/>
    <col min="9219" max="9219" width="21.85546875" style="57" customWidth="1"/>
    <col min="9220" max="9223" width="18.42578125" style="57" customWidth="1"/>
    <col min="9224" max="9225" width="7.85546875" style="57" customWidth="1"/>
    <col min="9226" max="9226" width="15" style="57" customWidth="1"/>
    <col min="9227" max="9227" width="11" style="57" customWidth="1"/>
    <col min="9228" max="9228" width="12.140625" style="57" customWidth="1"/>
    <col min="9229" max="9229" width="43.85546875" style="57" customWidth="1"/>
    <col min="9230" max="9230" width="14.85546875" style="57" bestFit="1" customWidth="1"/>
    <col min="9231" max="9231" width="7.85546875" style="57" customWidth="1"/>
    <col min="9232" max="9472" width="9.140625" style="57"/>
    <col min="9473" max="9473" width="6.42578125" style="57" customWidth="1"/>
    <col min="9474" max="9474" width="66.7109375" style="57" customWidth="1"/>
    <col min="9475" max="9475" width="21.85546875" style="57" customWidth="1"/>
    <col min="9476" max="9479" width="18.42578125" style="57" customWidth="1"/>
    <col min="9480" max="9481" width="7.85546875" style="57" customWidth="1"/>
    <col min="9482" max="9482" width="15" style="57" customWidth="1"/>
    <col min="9483" max="9483" width="11" style="57" customWidth="1"/>
    <col min="9484" max="9484" width="12.140625" style="57" customWidth="1"/>
    <col min="9485" max="9485" width="43.85546875" style="57" customWidth="1"/>
    <col min="9486" max="9486" width="14.85546875" style="57" bestFit="1" customWidth="1"/>
    <col min="9487" max="9487" width="7.85546875" style="57" customWidth="1"/>
    <col min="9488" max="9728" width="9.140625" style="57"/>
    <col min="9729" max="9729" width="6.42578125" style="57" customWidth="1"/>
    <col min="9730" max="9730" width="66.7109375" style="57" customWidth="1"/>
    <col min="9731" max="9731" width="21.85546875" style="57" customWidth="1"/>
    <col min="9732" max="9735" width="18.42578125" style="57" customWidth="1"/>
    <col min="9736" max="9737" width="7.85546875" style="57" customWidth="1"/>
    <col min="9738" max="9738" width="15" style="57" customWidth="1"/>
    <col min="9739" max="9739" width="11" style="57" customWidth="1"/>
    <col min="9740" max="9740" width="12.140625" style="57" customWidth="1"/>
    <col min="9741" max="9741" width="43.85546875" style="57" customWidth="1"/>
    <col min="9742" max="9742" width="14.85546875" style="57" bestFit="1" customWidth="1"/>
    <col min="9743" max="9743" width="7.85546875" style="57" customWidth="1"/>
    <col min="9744" max="9984" width="9.140625" style="57"/>
    <col min="9985" max="9985" width="6.42578125" style="57" customWidth="1"/>
    <col min="9986" max="9986" width="66.7109375" style="57" customWidth="1"/>
    <col min="9987" max="9987" width="21.85546875" style="57" customWidth="1"/>
    <col min="9988" max="9991" width="18.42578125" style="57" customWidth="1"/>
    <col min="9992" max="9993" width="7.85546875" style="57" customWidth="1"/>
    <col min="9994" max="9994" width="15" style="57" customWidth="1"/>
    <col min="9995" max="9995" width="11" style="57" customWidth="1"/>
    <col min="9996" max="9996" width="12.140625" style="57" customWidth="1"/>
    <col min="9997" max="9997" width="43.85546875" style="57" customWidth="1"/>
    <col min="9998" max="9998" width="14.85546875" style="57" bestFit="1" customWidth="1"/>
    <col min="9999" max="9999" width="7.85546875" style="57" customWidth="1"/>
    <col min="10000" max="10240" width="9.140625" style="57"/>
    <col min="10241" max="10241" width="6.42578125" style="57" customWidth="1"/>
    <col min="10242" max="10242" width="66.7109375" style="57" customWidth="1"/>
    <col min="10243" max="10243" width="21.85546875" style="57" customWidth="1"/>
    <col min="10244" max="10247" width="18.42578125" style="57" customWidth="1"/>
    <col min="10248" max="10249" width="7.85546875" style="57" customWidth="1"/>
    <col min="10250" max="10250" width="15" style="57" customWidth="1"/>
    <col min="10251" max="10251" width="11" style="57" customWidth="1"/>
    <col min="10252" max="10252" width="12.140625" style="57" customWidth="1"/>
    <col min="10253" max="10253" width="43.85546875" style="57" customWidth="1"/>
    <col min="10254" max="10254" width="14.85546875" style="57" bestFit="1" customWidth="1"/>
    <col min="10255" max="10255" width="7.85546875" style="57" customWidth="1"/>
    <col min="10256" max="10496" width="9.140625" style="57"/>
    <col min="10497" max="10497" width="6.42578125" style="57" customWidth="1"/>
    <col min="10498" max="10498" width="66.7109375" style="57" customWidth="1"/>
    <col min="10499" max="10499" width="21.85546875" style="57" customWidth="1"/>
    <col min="10500" max="10503" width="18.42578125" style="57" customWidth="1"/>
    <col min="10504" max="10505" width="7.85546875" style="57" customWidth="1"/>
    <col min="10506" max="10506" width="15" style="57" customWidth="1"/>
    <col min="10507" max="10507" width="11" style="57" customWidth="1"/>
    <col min="10508" max="10508" width="12.140625" style="57" customWidth="1"/>
    <col min="10509" max="10509" width="43.85546875" style="57" customWidth="1"/>
    <col min="10510" max="10510" width="14.85546875" style="57" bestFit="1" customWidth="1"/>
    <col min="10511" max="10511" width="7.85546875" style="57" customWidth="1"/>
    <col min="10512" max="10752" width="9.140625" style="57"/>
    <col min="10753" max="10753" width="6.42578125" style="57" customWidth="1"/>
    <col min="10754" max="10754" width="66.7109375" style="57" customWidth="1"/>
    <col min="10755" max="10755" width="21.85546875" style="57" customWidth="1"/>
    <col min="10756" max="10759" width="18.42578125" style="57" customWidth="1"/>
    <col min="10760" max="10761" width="7.85546875" style="57" customWidth="1"/>
    <col min="10762" max="10762" width="15" style="57" customWidth="1"/>
    <col min="10763" max="10763" width="11" style="57" customWidth="1"/>
    <col min="10764" max="10764" width="12.140625" style="57" customWidth="1"/>
    <col min="10765" max="10765" width="43.85546875" style="57" customWidth="1"/>
    <col min="10766" max="10766" width="14.85546875" style="57" bestFit="1" customWidth="1"/>
    <col min="10767" max="10767" width="7.85546875" style="57" customWidth="1"/>
    <col min="10768" max="11008" width="9.140625" style="57"/>
    <col min="11009" max="11009" width="6.42578125" style="57" customWidth="1"/>
    <col min="11010" max="11010" width="66.7109375" style="57" customWidth="1"/>
    <col min="11011" max="11011" width="21.85546875" style="57" customWidth="1"/>
    <col min="11012" max="11015" width="18.42578125" style="57" customWidth="1"/>
    <col min="11016" max="11017" width="7.85546875" style="57" customWidth="1"/>
    <col min="11018" max="11018" width="15" style="57" customWidth="1"/>
    <col min="11019" max="11019" width="11" style="57" customWidth="1"/>
    <col min="11020" max="11020" width="12.140625" style="57" customWidth="1"/>
    <col min="11021" max="11021" width="43.85546875" style="57" customWidth="1"/>
    <col min="11022" max="11022" width="14.85546875" style="57" bestFit="1" customWidth="1"/>
    <col min="11023" max="11023" width="7.85546875" style="57" customWidth="1"/>
    <col min="11024" max="11264" width="9.140625" style="57"/>
    <col min="11265" max="11265" width="6.42578125" style="57" customWidth="1"/>
    <col min="11266" max="11266" width="66.7109375" style="57" customWidth="1"/>
    <col min="11267" max="11267" width="21.85546875" style="57" customWidth="1"/>
    <col min="11268" max="11271" width="18.42578125" style="57" customWidth="1"/>
    <col min="11272" max="11273" width="7.85546875" style="57" customWidth="1"/>
    <col min="11274" max="11274" width="15" style="57" customWidth="1"/>
    <col min="11275" max="11275" width="11" style="57" customWidth="1"/>
    <col min="11276" max="11276" width="12.140625" style="57" customWidth="1"/>
    <col min="11277" max="11277" width="43.85546875" style="57" customWidth="1"/>
    <col min="11278" max="11278" width="14.85546875" style="57" bestFit="1" customWidth="1"/>
    <col min="11279" max="11279" width="7.85546875" style="57" customWidth="1"/>
    <col min="11280" max="11520" width="9.140625" style="57"/>
    <col min="11521" max="11521" width="6.42578125" style="57" customWidth="1"/>
    <col min="11522" max="11522" width="66.7109375" style="57" customWidth="1"/>
    <col min="11523" max="11523" width="21.85546875" style="57" customWidth="1"/>
    <col min="11524" max="11527" width="18.42578125" style="57" customWidth="1"/>
    <col min="11528" max="11529" width="7.85546875" style="57" customWidth="1"/>
    <col min="11530" max="11530" width="15" style="57" customWidth="1"/>
    <col min="11531" max="11531" width="11" style="57" customWidth="1"/>
    <col min="11532" max="11532" width="12.140625" style="57" customWidth="1"/>
    <col min="11533" max="11533" width="43.85546875" style="57" customWidth="1"/>
    <col min="11534" max="11534" width="14.85546875" style="57" bestFit="1" customWidth="1"/>
    <col min="11535" max="11535" width="7.85546875" style="57" customWidth="1"/>
    <col min="11536" max="11776" width="9.140625" style="57"/>
    <col min="11777" max="11777" width="6.42578125" style="57" customWidth="1"/>
    <col min="11778" max="11778" width="66.7109375" style="57" customWidth="1"/>
    <col min="11779" max="11779" width="21.85546875" style="57" customWidth="1"/>
    <col min="11780" max="11783" width="18.42578125" style="57" customWidth="1"/>
    <col min="11784" max="11785" width="7.85546875" style="57" customWidth="1"/>
    <col min="11786" max="11786" width="15" style="57" customWidth="1"/>
    <col min="11787" max="11787" width="11" style="57" customWidth="1"/>
    <col min="11788" max="11788" width="12.140625" style="57" customWidth="1"/>
    <col min="11789" max="11789" width="43.85546875" style="57" customWidth="1"/>
    <col min="11790" max="11790" width="14.85546875" style="57" bestFit="1" customWidth="1"/>
    <col min="11791" max="11791" width="7.85546875" style="57" customWidth="1"/>
    <col min="11792" max="12032" width="9.140625" style="57"/>
    <col min="12033" max="12033" width="6.42578125" style="57" customWidth="1"/>
    <col min="12034" max="12034" width="66.7109375" style="57" customWidth="1"/>
    <col min="12035" max="12035" width="21.85546875" style="57" customWidth="1"/>
    <col min="12036" max="12039" width="18.42578125" style="57" customWidth="1"/>
    <col min="12040" max="12041" width="7.85546875" style="57" customWidth="1"/>
    <col min="12042" max="12042" width="15" style="57" customWidth="1"/>
    <col min="12043" max="12043" width="11" style="57" customWidth="1"/>
    <col min="12044" max="12044" width="12.140625" style="57" customWidth="1"/>
    <col min="12045" max="12045" width="43.85546875" style="57" customWidth="1"/>
    <col min="12046" max="12046" width="14.85546875" style="57" bestFit="1" customWidth="1"/>
    <col min="12047" max="12047" width="7.85546875" style="57" customWidth="1"/>
    <col min="12048" max="12288" width="9.140625" style="57"/>
    <col min="12289" max="12289" width="6.42578125" style="57" customWidth="1"/>
    <col min="12290" max="12290" width="66.7109375" style="57" customWidth="1"/>
    <col min="12291" max="12291" width="21.85546875" style="57" customWidth="1"/>
    <col min="12292" max="12295" width="18.42578125" style="57" customWidth="1"/>
    <col min="12296" max="12297" width="7.85546875" style="57" customWidth="1"/>
    <col min="12298" max="12298" width="15" style="57" customWidth="1"/>
    <col min="12299" max="12299" width="11" style="57" customWidth="1"/>
    <col min="12300" max="12300" width="12.140625" style="57" customWidth="1"/>
    <col min="12301" max="12301" width="43.85546875" style="57" customWidth="1"/>
    <col min="12302" max="12302" width="14.85546875" style="57" bestFit="1" customWidth="1"/>
    <col min="12303" max="12303" width="7.85546875" style="57" customWidth="1"/>
    <col min="12304" max="12544" width="9.140625" style="57"/>
    <col min="12545" max="12545" width="6.42578125" style="57" customWidth="1"/>
    <col min="12546" max="12546" width="66.7109375" style="57" customWidth="1"/>
    <col min="12547" max="12547" width="21.85546875" style="57" customWidth="1"/>
    <col min="12548" max="12551" width="18.42578125" style="57" customWidth="1"/>
    <col min="12552" max="12553" width="7.85546875" style="57" customWidth="1"/>
    <col min="12554" max="12554" width="15" style="57" customWidth="1"/>
    <col min="12555" max="12555" width="11" style="57" customWidth="1"/>
    <col min="12556" max="12556" width="12.140625" style="57" customWidth="1"/>
    <col min="12557" max="12557" width="43.85546875" style="57" customWidth="1"/>
    <col min="12558" max="12558" width="14.85546875" style="57" bestFit="1" customWidth="1"/>
    <col min="12559" max="12559" width="7.85546875" style="57" customWidth="1"/>
    <col min="12560" max="12800" width="9.140625" style="57"/>
    <col min="12801" max="12801" width="6.42578125" style="57" customWidth="1"/>
    <col min="12802" max="12802" width="66.7109375" style="57" customWidth="1"/>
    <col min="12803" max="12803" width="21.85546875" style="57" customWidth="1"/>
    <col min="12804" max="12807" width="18.42578125" style="57" customWidth="1"/>
    <col min="12808" max="12809" width="7.85546875" style="57" customWidth="1"/>
    <col min="12810" max="12810" width="15" style="57" customWidth="1"/>
    <col min="12811" max="12811" width="11" style="57" customWidth="1"/>
    <col min="12812" max="12812" width="12.140625" style="57" customWidth="1"/>
    <col min="12813" max="12813" width="43.85546875" style="57" customWidth="1"/>
    <col min="12814" max="12814" width="14.85546875" style="57" bestFit="1" customWidth="1"/>
    <col min="12815" max="12815" width="7.85546875" style="57" customWidth="1"/>
    <col min="12816" max="13056" width="9.140625" style="57"/>
    <col min="13057" max="13057" width="6.42578125" style="57" customWidth="1"/>
    <col min="13058" max="13058" width="66.7109375" style="57" customWidth="1"/>
    <col min="13059" max="13059" width="21.85546875" style="57" customWidth="1"/>
    <col min="13060" max="13063" width="18.42578125" style="57" customWidth="1"/>
    <col min="13064" max="13065" width="7.85546875" style="57" customWidth="1"/>
    <col min="13066" max="13066" width="15" style="57" customWidth="1"/>
    <col min="13067" max="13067" width="11" style="57" customWidth="1"/>
    <col min="13068" max="13068" width="12.140625" style="57" customWidth="1"/>
    <col min="13069" max="13069" width="43.85546875" style="57" customWidth="1"/>
    <col min="13070" max="13070" width="14.85546875" style="57" bestFit="1" customWidth="1"/>
    <col min="13071" max="13071" width="7.85546875" style="57" customWidth="1"/>
    <col min="13072" max="13312" width="9.140625" style="57"/>
    <col min="13313" max="13313" width="6.42578125" style="57" customWidth="1"/>
    <col min="13314" max="13314" width="66.7109375" style="57" customWidth="1"/>
    <col min="13315" max="13315" width="21.85546875" style="57" customWidth="1"/>
    <col min="13316" max="13319" width="18.42578125" style="57" customWidth="1"/>
    <col min="13320" max="13321" width="7.85546875" style="57" customWidth="1"/>
    <col min="13322" max="13322" width="15" style="57" customWidth="1"/>
    <col min="13323" max="13323" width="11" style="57" customWidth="1"/>
    <col min="13324" max="13324" width="12.140625" style="57" customWidth="1"/>
    <col min="13325" max="13325" width="43.85546875" style="57" customWidth="1"/>
    <col min="13326" max="13326" width="14.85546875" style="57" bestFit="1" customWidth="1"/>
    <col min="13327" max="13327" width="7.85546875" style="57" customWidth="1"/>
    <col min="13328" max="13568" width="9.140625" style="57"/>
    <col min="13569" max="13569" width="6.42578125" style="57" customWidth="1"/>
    <col min="13570" max="13570" width="66.7109375" style="57" customWidth="1"/>
    <col min="13571" max="13571" width="21.85546875" style="57" customWidth="1"/>
    <col min="13572" max="13575" width="18.42578125" style="57" customWidth="1"/>
    <col min="13576" max="13577" width="7.85546875" style="57" customWidth="1"/>
    <col min="13578" max="13578" width="15" style="57" customWidth="1"/>
    <col min="13579" max="13579" width="11" style="57" customWidth="1"/>
    <col min="13580" max="13580" width="12.140625" style="57" customWidth="1"/>
    <col min="13581" max="13581" width="43.85546875" style="57" customWidth="1"/>
    <col min="13582" max="13582" width="14.85546875" style="57" bestFit="1" customWidth="1"/>
    <col min="13583" max="13583" width="7.85546875" style="57" customWidth="1"/>
    <col min="13584" max="13824" width="9.140625" style="57"/>
    <col min="13825" max="13825" width="6.42578125" style="57" customWidth="1"/>
    <col min="13826" max="13826" width="66.7109375" style="57" customWidth="1"/>
    <col min="13827" max="13827" width="21.85546875" style="57" customWidth="1"/>
    <col min="13828" max="13831" width="18.42578125" style="57" customWidth="1"/>
    <col min="13832" max="13833" width="7.85546875" style="57" customWidth="1"/>
    <col min="13834" max="13834" width="15" style="57" customWidth="1"/>
    <col min="13835" max="13835" width="11" style="57" customWidth="1"/>
    <col min="13836" max="13836" width="12.140625" style="57" customWidth="1"/>
    <col min="13837" max="13837" width="43.85546875" style="57" customWidth="1"/>
    <col min="13838" max="13838" width="14.85546875" style="57" bestFit="1" customWidth="1"/>
    <col min="13839" max="13839" width="7.85546875" style="57" customWidth="1"/>
    <col min="13840" max="14080" width="9.140625" style="57"/>
    <col min="14081" max="14081" width="6.42578125" style="57" customWidth="1"/>
    <col min="14082" max="14082" width="66.7109375" style="57" customWidth="1"/>
    <col min="14083" max="14083" width="21.85546875" style="57" customWidth="1"/>
    <col min="14084" max="14087" width="18.42578125" style="57" customWidth="1"/>
    <col min="14088" max="14089" width="7.85546875" style="57" customWidth="1"/>
    <col min="14090" max="14090" width="15" style="57" customWidth="1"/>
    <col min="14091" max="14091" width="11" style="57" customWidth="1"/>
    <col min="14092" max="14092" width="12.140625" style="57" customWidth="1"/>
    <col min="14093" max="14093" width="43.85546875" style="57" customWidth="1"/>
    <col min="14094" max="14094" width="14.85546875" style="57" bestFit="1" customWidth="1"/>
    <col min="14095" max="14095" width="7.85546875" style="57" customWidth="1"/>
    <col min="14096" max="14336" width="9.140625" style="57"/>
    <col min="14337" max="14337" width="6.42578125" style="57" customWidth="1"/>
    <col min="14338" max="14338" width="66.7109375" style="57" customWidth="1"/>
    <col min="14339" max="14339" width="21.85546875" style="57" customWidth="1"/>
    <col min="14340" max="14343" width="18.42578125" style="57" customWidth="1"/>
    <col min="14344" max="14345" width="7.85546875" style="57" customWidth="1"/>
    <col min="14346" max="14346" width="15" style="57" customWidth="1"/>
    <col min="14347" max="14347" width="11" style="57" customWidth="1"/>
    <col min="14348" max="14348" width="12.140625" style="57" customWidth="1"/>
    <col min="14349" max="14349" width="43.85546875" style="57" customWidth="1"/>
    <col min="14350" max="14350" width="14.85546875" style="57" bestFit="1" customWidth="1"/>
    <col min="14351" max="14351" width="7.85546875" style="57" customWidth="1"/>
    <col min="14352" max="14592" width="9.140625" style="57"/>
    <col min="14593" max="14593" width="6.42578125" style="57" customWidth="1"/>
    <col min="14594" max="14594" width="66.7109375" style="57" customWidth="1"/>
    <col min="14595" max="14595" width="21.85546875" style="57" customWidth="1"/>
    <col min="14596" max="14599" width="18.42578125" style="57" customWidth="1"/>
    <col min="14600" max="14601" width="7.85546875" style="57" customWidth="1"/>
    <col min="14602" max="14602" width="15" style="57" customWidth="1"/>
    <col min="14603" max="14603" width="11" style="57" customWidth="1"/>
    <col min="14604" max="14604" width="12.140625" style="57" customWidth="1"/>
    <col min="14605" max="14605" width="43.85546875" style="57" customWidth="1"/>
    <col min="14606" max="14606" width="14.85546875" style="57" bestFit="1" customWidth="1"/>
    <col min="14607" max="14607" width="7.85546875" style="57" customWidth="1"/>
    <col min="14608" max="14848" width="9.140625" style="57"/>
    <col min="14849" max="14849" width="6.42578125" style="57" customWidth="1"/>
    <col min="14850" max="14850" width="66.7109375" style="57" customWidth="1"/>
    <col min="14851" max="14851" width="21.85546875" style="57" customWidth="1"/>
    <col min="14852" max="14855" width="18.42578125" style="57" customWidth="1"/>
    <col min="14856" max="14857" width="7.85546875" style="57" customWidth="1"/>
    <col min="14858" max="14858" width="15" style="57" customWidth="1"/>
    <col min="14859" max="14859" width="11" style="57" customWidth="1"/>
    <col min="14860" max="14860" width="12.140625" style="57" customWidth="1"/>
    <col min="14861" max="14861" width="43.85546875" style="57" customWidth="1"/>
    <col min="14862" max="14862" width="14.85546875" style="57" bestFit="1" customWidth="1"/>
    <col min="14863" max="14863" width="7.85546875" style="57" customWidth="1"/>
    <col min="14864" max="15104" width="9.140625" style="57"/>
    <col min="15105" max="15105" width="6.42578125" style="57" customWidth="1"/>
    <col min="15106" max="15106" width="66.7109375" style="57" customWidth="1"/>
    <col min="15107" max="15107" width="21.85546875" style="57" customWidth="1"/>
    <col min="15108" max="15111" width="18.42578125" style="57" customWidth="1"/>
    <col min="15112" max="15113" width="7.85546875" style="57" customWidth="1"/>
    <col min="15114" max="15114" width="15" style="57" customWidth="1"/>
    <col min="15115" max="15115" width="11" style="57" customWidth="1"/>
    <col min="15116" max="15116" width="12.140625" style="57" customWidth="1"/>
    <col min="15117" max="15117" width="43.85546875" style="57" customWidth="1"/>
    <col min="15118" max="15118" width="14.85546875" style="57" bestFit="1" customWidth="1"/>
    <col min="15119" max="15119" width="7.85546875" style="57" customWidth="1"/>
    <col min="15120" max="15360" width="9.140625" style="57"/>
    <col min="15361" max="15361" width="6.42578125" style="57" customWidth="1"/>
    <col min="15362" max="15362" width="66.7109375" style="57" customWidth="1"/>
    <col min="15363" max="15363" width="21.85546875" style="57" customWidth="1"/>
    <col min="15364" max="15367" width="18.42578125" style="57" customWidth="1"/>
    <col min="15368" max="15369" width="7.85546875" style="57" customWidth="1"/>
    <col min="15370" max="15370" width="15" style="57" customWidth="1"/>
    <col min="15371" max="15371" width="11" style="57" customWidth="1"/>
    <col min="15372" max="15372" width="12.140625" style="57" customWidth="1"/>
    <col min="15373" max="15373" width="43.85546875" style="57" customWidth="1"/>
    <col min="15374" max="15374" width="14.85546875" style="57" bestFit="1" customWidth="1"/>
    <col min="15375" max="15375" width="7.85546875" style="57" customWidth="1"/>
    <col min="15376" max="15616" width="9.140625" style="57"/>
    <col min="15617" max="15617" width="6.42578125" style="57" customWidth="1"/>
    <col min="15618" max="15618" width="66.7109375" style="57" customWidth="1"/>
    <col min="15619" max="15619" width="21.85546875" style="57" customWidth="1"/>
    <col min="15620" max="15623" width="18.42578125" style="57" customWidth="1"/>
    <col min="15624" max="15625" width="7.85546875" style="57" customWidth="1"/>
    <col min="15626" max="15626" width="15" style="57" customWidth="1"/>
    <col min="15627" max="15627" width="11" style="57" customWidth="1"/>
    <col min="15628" max="15628" width="12.140625" style="57" customWidth="1"/>
    <col min="15629" max="15629" width="43.85546875" style="57" customWidth="1"/>
    <col min="15630" max="15630" width="14.85546875" style="57" bestFit="1" customWidth="1"/>
    <col min="15631" max="15631" width="7.85546875" style="57" customWidth="1"/>
    <col min="15632" max="15872" width="9.140625" style="57"/>
    <col min="15873" max="15873" width="6.42578125" style="57" customWidth="1"/>
    <col min="15874" max="15874" width="66.7109375" style="57" customWidth="1"/>
    <col min="15875" max="15875" width="21.85546875" style="57" customWidth="1"/>
    <col min="15876" max="15879" width="18.42578125" style="57" customWidth="1"/>
    <col min="15880" max="15881" width="7.85546875" style="57" customWidth="1"/>
    <col min="15882" max="15882" width="15" style="57" customWidth="1"/>
    <col min="15883" max="15883" width="11" style="57" customWidth="1"/>
    <col min="15884" max="15884" width="12.140625" style="57" customWidth="1"/>
    <col min="15885" max="15885" width="43.85546875" style="57" customWidth="1"/>
    <col min="15886" max="15886" width="14.85546875" style="57" bestFit="1" customWidth="1"/>
    <col min="15887" max="15887" width="7.85546875" style="57" customWidth="1"/>
    <col min="15888" max="16128" width="9.140625" style="57"/>
    <col min="16129" max="16129" width="6.42578125" style="57" customWidth="1"/>
    <col min="16130" max="16130" width="66.7109375" style="57" customWidth="1"/>
    <col min="16131" max="16131" width="21.85546875" style="57" customWidth="1"/>
    <col min="16132" max="16135" width="18.42578125" style="57" customWidth="1"/>
    <col min="16136" max="16137" width="7.85546875" style="57" customWidth="1"/>
    <col min="16138" max="16138" width="15" style="57" customWidth="1"/>
    <col min="16139" max="16139" width="11" style="57" customWidth="1"/>
    <col min="16140" max="16140" width="12.140625" style="57" customWidth="1"/>
    <col min="16141" max="16141" width="43.85546875" style="57" customWidth="1"/>
    <col min="16142" max="16142" width="14.85546875" style="57" bestFit="1" customWidth="1"/>
    <col min="16143" max="16143" width="7.85546875" style="57" customWidth="1"/>
    <col min="16144" max="16384" width="9.140625" style="57"/>
  </cols>
  <sheetData>
    <row r="1" spans="1:16" s="55" customFormat="1" ht="12.75" x14ac:dyDescent="0.2">
      <c r="C1" s="125" t="s">
        <v>0</v>
      </c>
      <c r="D1" s="125"/>
      <c r="E1" s="125"/>
      <c r="F1" s="125"/>
      <c r="G1" s="125"/>
      <c r="H1" s="79"/>
      <c r="K1" s="80"/>
      <c r="L1" s="80"/>
      <c r="M1" s="136"/>
      <c r="N1" s="136"/>
      <c r="O1" s="136"/>
      <c r="P1" s="136"/>
    </row>
    <row r="2" spans="1:16" s="55" customFormat="1" ht="12.75" x14ac:dyDescent="0.2">
      <c r="C2" s="126" t="s">
        <v>1</v>
      </c>
      <c r="D2" s="126"/>
      <c r="E2" s="126"/>
      <c r="F2" s="126"/>
      <c r="G2" s="126"/>
      <c r="H2" s="82"/>
      <c r="J2" s="137"/>
      <c r="K2" s="137"/>
      <c r="L2" s="137"/>
      <c r="M2" s="137"/>
      <c r="N2" s="137"/>
      <c r="O2" s="137"/>
      <c r="P2" s="137"/>
    </row>
    <row r="3" spans="1:16" s="55" customFormat="1" ht="12.75" x14ac:dyDescent="0.2">
      <c r="C3" s="56" t="s">
        <v>2</v>
      </c>
      <c r="D3" s="56"/>
      <c r="E3" s="56"/>
      <c r="F3" s="56"/>
      <c r="G3" s="56"/>
      <c r="H3" s="84"/>
      <c r="J3" s="85"/>
      <c r="K3" s="138"/>
      <c r="L3" s="138"/>
      <c r="M3" s="138"/>
      <c r="N3" s="138"/>
      <c r="O3" s="138"/>
      <c r="P3" s="138"/>
    </row>
    <row r="4" spans="1:16" s="55" customFormat="1" ht="12.75" x14ac:dyDescent="0.2">
      <c r="C4" s="56"/>
      <c r="D4" s="56"/>
      <c r="E4" s="56"/>
      <c r="F4" s="56"/>
      <c r="G4" s="56"/>
      <c r="H4" s="84"/>
      <c r="J4" s="85"/>
      <c r="K4" s="84"/>
      <c r="L4" s="84"/>
      <c r="M4" s="84"/>
      <c r="N4" s="84"/>
      <c r="O4" s="84"/>
      <c r="P4" s="84"/>
    </row>
    <row r="5" spans="1:16" ht="15.75" x14ac:dyDescent="0.25">
      <c r="B5" s="127" t="s">
        <v>3</v>
      </c>
      <c r="C5" s="127"/>
      <c r="D5" s="127"/>
      <c r="E5" s="58"/>
      <c r="F5" s="59"/>
      <c r="G5" s="59"/>
      <c r="H5" s="87"/>
      <c r="O5" s="88"/>
    </row>
    <row r="6" spans="1:16" ht="15.75" x14ac:dyDescent="0.25">
      <c r="B6" s="128" t="s">
        <v>61</v>
      </c>
      <c r="C6" s="128"/>
      <c r="D6" s="128"/>
      <c r="E6" s="128"/>
      <c r="F6" s="128"/>
      <c r="G6" s="128"/>
      <c r="H6" s="89"/>
      <c r="I6" s="89"/>
      <c r="J6" s="89"/>
      <c r="K6" s="89"/>
      <c r="L6" s="89"/>
      <c r="M6" s="89"/>
      <c r="N6" s="89"/>
      <c r="O6" s="89"/>
    </row>
    <row r="7" spans="1:16" x14ac:dyDescent="0.25">
      <c r="A7" s="129" t="s">
        <v>68</v>
      </c>
      <c r="B7" s="129"/>
      <c r="C7" s="129"/>
      <c r="D7" s="129"/>
      <c r="E7" s="129"/>
      <c r="F7" s="129"/>
      <c r="G7" s="129"/>
      <c r="H7" s="90"/>
      <c r="I7" s="90"/>
      <c r="J7" s="90"/>
      <c r="K7" s="90"/>
      <c r="L7" s="90"/>
      <c r="M7" s="90"/>
      <c r="N7" s="90"/>
      <c r="O7" s="90"/>
    </row>
    <row r="8" spans="1:16" x14ac:dyDescent="0.25"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6" x14ac:dyDescent="0.25">
      <c r="A9" s="62"/>
      <c r="B9" s="130"/>
      <c r="C9" s="132" t="s">
        <v>4</v>
      </c>
      <c r="D9" s="133"/>
      <c r="E9" s="133"/>
      <c r="F9" s="133"/>
      <c r="G9" s="134"/>
    </row>
    <row r="10" spans="1:16" ht="15.75" x14ac:dyDescent="0.25">
      <c r="A10" s="20"/>
      <c r="B10" s="131"/>
      <c r="C10" s="18" t="s">
        <v>5</v>
      </c>
      <c r="D10" s="18" t="s">
        <v>6</v>
      </c>
      <c r="E10" s="18" t="s">
        <v>7</v>
      </c>
      <c r="F10" s="18" t="s">
        <v>8</v>
      </c>
      <c r="G10" s="18" t="s">
        <v>9</v>
      </c>
    </row>
    <row r="11" spans="1:16" s="91" customFormat="1" ht="29.25" customHeight="1" x14ac:dyDescent="0.25">
      <c r="A11" s="15" t="s">
        <v>10</v>
      </c>
      <c r="B11" s="34" t="s">
        <v>11</v>
      </c>
      <c r="C11" s="13">
        <f>SUM(D11:G11)</f>
        <v>2623962</v>
      </c>
      <c r="D11" s="14">
        <f>D16</f>
        <v>2072118</v>
      </c>
      <c r="E11" s="15">
        <f>E13+E20</f>
        <v>0</v>
      </c>
      <c r="F11" s="14">
        <f>F17</f>
        <v>551844</v>
      </c>
      <c r="G11" s="15">
        <f>G13+G20</f>
        <v>0</v>
      </c>
    </row>
    <row r="12" spans="1:16" ht="29.25" customHeight="1" x14ac:dyDescent="0.25">
      <c r="A12" s="19"/>
      <c r="B12" s="63" t="s">
        <v>12</v>
      </c>
      <c r="C12" s="18"/>
      <c r="D12" s="19"/>
      <c r="E12" s="20"/>
      <c r="F12" s="19"/>
      <c r="G12" s="19"/>
    </row>
    <row r="13" spans="1:16" ht="29.25" customHeight="1" x14ac:dyDescent="0.25">
      <c r="A13" s="64" t="s">
        <v>13</v>
      </c>
      <c r="B13" s="65" t="s">
        <v>14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92" customFormat="1" ht="29.25" customHeight="1" x14ac:dyDescent="0.25">
      <c r="A14" s="66" t="s">
        <v>15</v>
      </c>
      <c r="B14" s="67"/>
      <c r="C14" s="25"/>
      <c r="D14" s="25"/>
      <c r="E14" s="25"/>
      <c r="F14" s="25"/>
      <c r="G14" s="25"/>
    </row>
    <row r="15" spans="1:16" s="92" customFormat="1" ht="29.25" customHeight="1" x14ac:dyDescent="0.25">
      <c r="A15" s="66" t="s">
        <v>16</v>
      </c>
      <c r="B15" s="67"/>
      <c r="C15" s="25"/>
      <c r="D15" s="25"/>
      <c r="E15" s="25"/>
      <c r="F15" s="25"/>
      <c r="G15" s="25"/>
    </row>
    <row r="16" spans="1:16" s="92" customFormat="1" ht="29.25" customHeight="1" x14ac:dyDescent="0.25">
      <c r="A16" s="64" t="s">
        <v>17</v>
      </c>
      <c r="B16" s="65" t="s">
        <v>69</v>
      </c>
      <c r="C16" s="18">
        <f>D16+E16+F16+G16</f>
        <v>2072118</v>
      </c>
      <c r="D16" s="25">
        <v>2072118</v>
      </c>
      <c r="E16" s="25"/>
      <c r="F16" s="25"/>
      <c r="G16" s="25"/>
      <c r="J16" s="93"/>
    </row>
    <row r="17" spans="1:13" s="92" customFormat="1" ht="29.25" customHeight="1" x14ac:dyDescent="0.25">
      <c r="A17" s="64" t="s">
        <v>19</v>
      </c>
      <c r="B17" s="65" t="s">
        <v>20</v>
      </c>
      <c r="C17" s="18">
        <f>D17+E17+G17+F17</f>
        <v>551844</v>
      </c>
      <c r="D17" s="25"/>
      <c r="E17" s="25"/>
      <c r="F17" s="25">
        <f>F18+F19</f>
        <v>551844</v>
      </c>
      <c r="G17" s="25"/>
      <c r="J17" s="93"/>
    </row>
    <row r="18" spans="1:13" s="92" customFormat="1" ht="29.25" customHeight="1" x14ac:dyDescent="0.25">
      <c r="A18" s="64" t="s">
        <v>21</v>
      </c>
      <c r="B18" s="68" t="s">
        <v>22</v>
      </c>
      <c r="C18" s="25">
        <f>D18+E18+F18+G18</f>
        <v>160410</v>
      </c>
      <c r="D18" s="25"/>
      <c r="E18" s="25"/>
      <c r="F18" s="25">
        <v>160410</v>
      </c>
      <c r="G18" s="25"/>
      <c r="J18" s="93"/>
    </row>
    <row r="19" spans="1:13" s="92" customFormat="1" ht="29.25" customHeight="1" x14ac:dyDescent="0.25">
      <c r="A19" s="64" t="s">
        <v>23</v>
      </c>
      <c r="B19" s="68" t="s">
        <v>24</v>
      </c>
      <c r="C19" s="25">
        <f>D19+E19+F19+G19</f>
        <v>391434</v>
      </c>
      <c r="D19" s="25"/>
      <c r="E19" s="25"/>
      <c r="F19" s="25">
        <v>391434</v>
      </c>
      <c r="G19" s="25"/>
      <c r="J19" s="93"/>
    </row>
    <row r="20" spans="1:13" s="92" customFormat="1" ht="29.25" customHeight="1" x14ac:dyDescent="0.25">
      <c r="A20" s="64" t="s">
        <v>25</v>
      </c>
      <c r="B20" s="65" t="s">
        <v>26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13" s="92" customFormat="1" ht="29.25" customHeight="1" x14ac:dyDescent="0.25">
      <c r="A21" s="66" t="s">
        <v>27</v>
      </c>
      <c r="B21" s="67"/>
      <c r="C21" s="25"/>
      <c r="D21" s="27"/>
      <c r="E21" s="27"/>
      <c r="F21" s="27"/>
      <c r="G21" s="27"/>
    </row>
    <row r="22" spans="1:13" s="92" customFormat="1" ht="29.25" customHeight="1" x14ac:dyDescent="0.25">
      <c r="A22" s="66" t="s">
        <v>28</v>
      </c>
      <c r="B22" s="67"/>
      <c r="C22" s="25"/>
      <c r="D22" s="27"/>
      <c r="E22" s="27"/>
      <c r="F22" s="27"/>
      <c r="G22" s="27"/>
    </row>
    <row r="23" spans="1:13" s="91" customFormat="1" ht="29.25" customHeight="1" x14ac:dyDescent="0.25">
      <c r="A23" s="15" t="s">
        <v>29</v>
      </c>
      <c r="B23" s="34" t="s">
        <v>30</v>
      </c>
      <c r="C23" s="18">
        <f>SUM(D23:G23)</f>
        <v>0</v>
      </c>
      <c r="D23" s="18"/>
      <c r="E23" s="18"/>
      <c r="F23" s="18"/>
      <c r="G23" s="18"/>
    </row>
    <row r="24" spans="1:13" ht="29.25" customHeight="1" x14ac:dyDescent="0.25">
      <c r="A24" s="15" t="s">
        <v>31</v>
      </c>
      <c r="B24" s="34" t="s">
        <v>32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13" ht="29.25" customHeight="1" x14ac:dyDescent="0.25">
      <c r="A25" s="66" t="s">
        <v>33</v>
      </c>
      <c r="B25" s="67"/>
      <c r="C25" s="28"/>
      <c r="D25" s="27"/>
      <c r="E25" s="27"/>
      <c r="F25" s="27"/>
      <c r="G25" s="27"/>
    </row>
    <row r="26" spans="1:13" ht="29.25" customHeight="1" x14ac:dyDescent="0.25">
      <c r="A26" s="66" t="s">
        <v>34</v>
      </c>
      <c r="B26" s="67"/>
      <c r="C26" s="28"/>
      <c r="D26" s="27"/>
      <c r="E26" s="27"/>
      <c r="F26" s="27"/>
      <c r="G26" s="27"/>
    </row>
    <row r="27" spans="1:13" ht="29.25" customHeight="1" x14ac:dyDescent="0.25">
      <c r="A27" s="15" t="s">
        <v>35</v>
      </c>
      <c r="B27" s="34" t="s">
        <v>36</v>
      </c>
      <c r="C27" s="18">
        <f>SUM(D27:G27)</f>
        <v>2590840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2590840</v>
      </c>
    </row>
    <row r="28" spans="1:13" ht="29.25" customHeight="1" x14ac:dyDescent="0.25">
      <c r="A28" s="66" t="s">
        <v>37</v>
      </c>
      <c r="B28" s="69" t="s">
        <v>38</v>
      </c>
      <c r="C28" s="30">
        <f>SUM(D28:G28)</f>
        <v>159950</v>
      </c>
      <c r="D28" s="27"/>
      <c r="E28" s="27"/>
      <c r="F28" s="27"/>
      <c r="G28" s="30">
        <v>159950</v>
      </c>
      <c r="J28" s="94"/>
      <c r="L28" s="92"/>
      <c r="M28" s="92"/>
    </row>
    <row r="29" spans="1:13" ht="29.25" customHeight="1" x14ac:dyDescent="0.25">
      <c r="A29" s="66" t="s">
        <v>39</v>
      </c>
      <c r="B29" s="69" t="s">
        <v>40</v>
      </c>
      <c r="C29" s="30">
        <f>SUM(D29:G29)</f>
        <v>2430890</v>
      </c>
      <c r="D29" s="27"/>
      <c r="E29" s="27"/>
      <c r="F29" s="27"/>
      <c r="G29" s="30">
        <v>2430890</v>
      </c>
      <c r="J29" s="94"/>
      <c r="L29" s="92"/>
      <c r="M29" s="92"/>
    </row>
    <row r="30" spans="1:13" s="91" customFormat="1" ht="29.25" customHeight="1" x14ac:dyDescent="0.25">
      <c r="A30" s="15" t="s">
        <v>41</v>
      </c>
      <c r="B30" s="34" t="s">
        <v>42</v>
      </c>
      <c r="C30" s="18">
        <f>C31</f>
        <v>33122</v>
      </c>
      <c r="D30" s="27"/>
      <c r="E30" s="27"/>
      <c r="F30" s="27"/>
      <c r="G30" s="14">
        <f>G31</f>
        <v>33122</v>
      </c>
    </row>
    <row r="31" spans="1:13" s="91" customFormat="1" ht="29.25" customHeight="1" x14ac:dyDescent="0.25">
      <c r="A31" s="66" t="s">
        <v>43</v>
      </c>
      <c r="B31" s="67" t="s">
        <v>44</v>
      </c>
      <c r="C31" s="25">
        <f>G31</f>
        <v>33122</v>
      </c>
      <c r="D31" s="27"/>
      <c r="E31" s="27"/>
      <c r="F31" s="27"/>
      <c r="G31" s="30">
        <f>C11-C27</f>
        <v>33122</v>
      </c>
    </row>
    <row r="32" spans="1:13" s="91" customFormat="1" ht="29.25" customHeight="1" x14ac:dyDescent="0.25">
      <c r="A32" s="66" t="s">
        <v>45</v>
      </c>
      <c r="B32" s="67" t="s">
        <v>46</v>
      </c>
      <c r="C32" s="31">
        <f>IF(C11=0,0,C31/C11*100)</f>
        <v>1.2622896215722637</v>
      </c>
      <c r="D32" s="27"/>
      <c r="E32" s="27"/>
      <c r="F32" s="27"/>
      <c r="G32" s="31">
        <f>(G31/C11)*100</f>
        <v>1.2622896215722637</v>
      </c>
    </row>
    <row r="33" spans="1:254" s="91" customFormat="1" ht="29.25" customHeight="1" x14ac:dyDescent="0.25">
      <c r="A33" s="15" t="s">
        <v>47</v>
      </c>
      <c r="B33" s="34" t="s">
        <v>48</v>
      </c>
      <c r="C33" s="18"/>
      <c r="D33" s="27"/>
      <c r="E33" s="27"/>
      <c r="F33" s="27"/>
      <c r="G33" s="15"/>
    </row>
    <row r="34" spans="1:254" s="91" customFormat="1" ht="29.25" customHeight="1" x14ac:dyDescent="0.25">
      <c r="A34" s="66" t="s">
        <v>49</v>
      </c>
      <c r="B34" s="67" t="s">
        <v>44</v>
      </c>
      <c r="C34" s="25">
        <v>41800</v>
      </c>
      <c r="D34" s="27"/>
      <c r="E34" s="27"/>
      <c r="F34" s="27"/>
      <c r="G34" s="30">
        <v>31430</v>
      </c>
      <c r="J34" s="135"/>
      <c r="K34" s="135"/>
      <c r="L34" s="135"/>
      <c r="M34" s="135"/>
      <c r="N34" s="95"/>
    </row>
    <row r="35" spans="1:254" s="91" customFormat="1" ht="29.25" customHeight="1" x14ac:dyDescent="0.25">
      <c r="A35" s="66" t="s">
        <v>50</v>
      </c>
      <c r="B35" s="67" t="s">
        <v>46</v>
      </c>
      <c r="C35" s="31">
        <f>G35</f>
        <v>1.1978069804364544</v>
      </c>
      <c r="D35" s="27"/>
      <c r="E35" s="27"/>
      <c r="F35" s="27"/>
      <c r="G35" s="32">
        <f>(G34/C11)*100</f>
        <v>1.1978069804364544</v>
      </c>
    </row>
    <row r="36" spans="1:254" s="91" customFormat="1" ht="29.25" customHeight="1" x14ac:dyDescent="0.25">
      <c r="A36" s="15" t="s">
        <v>51</v>
      </c>
      <c r="B36" s="34" t="s">
        <v>52</v>
      </c>
      <c r="C36" s="25"/>
      <c r="D36" s="27"/>
      <c r="E36" s="27"/>
      <c r="F36" s="27"/>
      <c r="G36" s="30"/>
    </row>
    <row r="37" spans="1:254" s="91" customFormat="1" ht="29.25" customHeight="1" x14ac:dyDescent="0.25">
      <c r="A37" s="66" t="s">
        <v>53</v>
      </c>
      <c r="B37" s="67" t="s">
        <v>44</v>
      </c>
      <c r="C37" s="25">
        <f>C31-C34</f>
        <v>-8678</v>
      </c>
      <c r="D37" s="25"/>
      <c r="E37" s="25"/>
      <c r="F37" s="25"/>
      <c r="G37" s="25">
        <f>G30-G34</f>
        <v>1692</v>
      </c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1:254" s="91" customFormat="1" ht="29.25" customHeight="1" x14ac:dyDescent="0.25">
      <c r="A38" s="66" t="s">
        <v>54</v>
      </c>
      <c r="B38" s="67" t="s">
        <v>46</v>
      </c>
      <c r="C38" s="33">
        <f>IF(C11=0,0,C37/C11*100)</f>
        <v>-0.33072125282302106</v>
      </c>
      <c r="D38" s="34"/>
      <c r="E38" s="34"/>
      <c r="F38" s="34"/>
      <c r="G38" s="33">
        <f>IF(C11=0,0,C37/C11*100)</f>
        <v>-0.33072125282302106</v>
      </c>
    </row>
    <row r="41" spans="1:254" ht="124.5" x14ac:dyDescent="0.25">
      <c r="B41" s="77" t="s">
        <v>63</v>
      </c>
      <c r="C41" s="71"/>
      <c r="D41" s="123" t="s">
        <v>70</v>
      </c>
      <c r="E41" s="123"/>
      <c r="F41" s="123"/>
      <c r="G41" s="123"/>
      <c r="N41" s="74"/>
      <c r="V41" s="74"/>
      <c r="AD41" s="74"/>
      <c r="AL41" s="74"/>
      <c r="AT41" s="74"/>
      <c r="BB41" s="74"/>
      <c r="BJ41" s="74"/>
      <c r="BR41" s="74"/>
      <c r="BZ41" s="74"/>
      <c r="CH41" s="74"/>
      <c r="CP41" s="74"/>
      <c r="CX41" s="74"/>
      <c r="DF41" s="74"/>
      <c r="DN41" s="74"/>
      <c r="DV41" s="74"/>
      <c r="ED41" s="74"/>
      <c r="EL41" s="74"/>
      <c r="ET41" s="74"/>
      <c r="FB41" s="74"/>
      <c r="FJ41" s="74"/>
      <c r="FR41" s="74"/>
      <c r="FZ41" s="74"/>
      <c r="GH41" s="74"/>
      <c r="GP41" s="74"/>
      <c r="GX41" s="74"/>
      <c r="HF41" s="74"/>
      <c r="HN41" s="74"/>
      <c r="HV41" s="74"/>
      <c r="ID41" s="74"/>
      <c r="IL41" s="74"/>
      <c r="IT41" s="74"/>
    </row>
    <row r="42" spans="1:254" x14ac:dyDescent="0.25">
      <c r="A42" s="124" t="s">
        <v>56</v>
      </c>
      <c r="B42" s="124"/>
      <c r="C42" s="124"/>
      <c r="D42" s="124"/>
      <c r="E42" s="124"/>
      <c r="F42" s="124"/>
      <c r="G42" s="124"/>
      <c r="M42" s="74"/>
      <c r="U42" s="74"/>
      <c r="AC42" s="74"/>
      <c r="AK42" s="74"/>
      <c r="AS42" s="74"/>
      <c r="BA42" s="74"/>
      <c r="BI42" s="74"/>
      <c r="BQ42" s="74"/>
      <c r="BY42" s="74"/>
      <c r="CG42" s="74"/>
      <c r="CO42" s="74"/>
      <c r="CW42" s="74"/>
      <c r="DE42" s="74"/>
      <c r="DM42" s="74"/>
      <c r="DU42" s="74"/>
      <c r="EC42" s="74"/>
      <c r="EK42" s="74"/>
      <c r="ES42" s="74"/>
      <c r="FA42" s="74"/>
      <c r="FI42" s="74"/>
      <c r="FQ42" s="74"/>
      <c r="FY42" s="74"/>
      <c r="GG42" s="74"/>
      <c r="GO42" s="74"/>
      <c r="GW42" s="74"/>
      <c r="HE42" s="74"/>
      <c r="HM42" s="74"/>
      <c r="HU42" s="74"/>
      <c r="IC42" s="74"/>
      <c r="IK42" s="74"/>
      <c r="IS42" s="74"/>
    </row>
    <row r="43" spans="1:254" x14ac:dyDescent="0.25">
      <c r="A43" s="73"/>
      <c r="E43" s="74"/>
      <c r="M43" s="74"/>
      <c r="U43" s="74"/>
      <c r="AC43" s="74"/>
      <c r="AK43" s="74"/>
      <c r="AS43" s="74"/>
      <c r="BA43" s="74"/>
      <c r="BI43" s="74"/>
      <c r="BQ43" s="74"/>
      <c r="BY43" s="74"/>
      <c r="CG43" s="74"/>
      <c r="CO43" s="74"/>
      <c r="CW43" s="74"/>
      <c r="DE43" s="74"/>
      <c r="DM43" s="74"/>
      <c r="DU43" s="74"/>
      <c r="EC43" s="74"/>
      <c r="EK43" s="74"/>
      <c r="ES43" s="74"/>
      <c r="FA43" s="74"/>
      <c r="FI43" s="74"/>
      <c r="FQ43" s="74"/>
      <c r="FY43" s="74"/>
      <c r="GG43" s="74"/>
      <c r="GO43" s="74"/>
      <c r="GW43" s="74"/>
      <c r="HE43" s="74"/>
      <c r="HM43" s="74"/>
      <c r="HU43" s="74"/>
      <c r="IC43" s="74"/>
      <c r="IK43" s="74"/>
      <c r="IS43" s="74"/>
    </row>
    <row r="44" spans="1:254" x14ac:dyDescent="0.25">
      <c r="A44" s="73"/>
    </row>
    <row r="45" spans="1:254" x14ac:dyDescent="0.25">
      <c r="A45" s="73"/>
    </row>
    <row r="46" spans="1:254" x14ac:dyDescent="0.25">
      <c r="A46" s="73"/>
    </row>
  </sheetData>
  <mergeCells count="13">
    <mergeCell ref="A42:G42"/>
    <mergeCell ref="B6:G6"/>
    <mergeCell ref="A7:G7"/>
    <mergeCell ref="B9:B10"/>
    <mergeCell ref="C9:G9"/>
    <mergeCell ref="J34:M34"/>
    <mergeCell ref="D41:G41"/>
    <mergeCell ref="C1:G1"/>
    <mergeCell ref="M1:P1"/>
    <mergeCell ref="C2:G2"/>
    <mergeCell ref="J2:P2"/>
    <mergeCell ref="K3:P3"/>
    <mergeCell ref="B5:D5"/>
  </mergeCells>
  <pageMargins left="0.7" right="0.7" top="0.75" bottom="0.75" header="0.3" footer="0.3"/>
  <pageSetup paperSize="9" scale="51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zoomScale="85" zoomScaleNormal="100" zoomScaleSheetLayoutView="85" workbookViewId="0">
      <selection sqref="A1:XFD1048576"/>
    </sheetView>
  </sheetViews>
  <sheetFormatPr defaultRowHeight="15" x14ac:dyDescent="0.25"/>
  <cols>
    <col min="1" max="1" width="6.42578125" style="57" customWidth="1"/>
    <col min="2" max="2" width="66.7109375" style="57" customWidth="1"/>
    <col min="3" max="3" width="21.85546875" style="57" customWidth="1"/>
    <col min="4" max="7" width="18.42578125" style="57" customWidth="1"/>
    <col min="8" max="9" width="7.85546875" style="57" customWidth="1"/>
    <col min="10" max="10" width="15" style="57" customWidth="1"/>
    <col min="11" max="11" width="11" style="57" customWidth="1"/>
    <col min="12" max="12" width="12.140625" style="57" customWidth="1"/>
    <col min="13" max="13" width="43.85546875" style="57" customWidth="1"/>
    <col min="14" max="14" width="14.85546875" style="57" bestFit="1" customWidth="1"/>
    <col min="15" max="15" width="7.85546875" style="57" customWidth="1"/>
    <col min="16" max="256" width="9.140625" style="57"/>
    <col min="257" max="257" width="6.42578125" style="57" customWidth="1"/>
    <col min="258" max="258" width="66.7109375" style="57" customWidth="1"/>
    <col min="259" max="259" width="21.85546875" style="57" customWidth="1"/>
    <col min="260" max="263" width="18.42578125" style="57" customWidth="1"/>
    <col min="264" max="265" width="7.85546875" style="57" customWidth="1"/>
    <col min="266" max="266" width="15" style="57" customWidth="1"/>
    <col min="267" max="267" width="11" style="57" customWidth="1"/>
    <col min="268" max="268" width="12.140625" style="57" customWidth="1"/>
    <col min="269" max="269" width="43.85546875" style="57" customWidth="1"/>
    <col min="270" max="270" width="14.85546875" style="57" bestFit="1" customWidth="1"/>
    <col min="271" max="271" width="7.85546875" style="57" customWidth="1"/>
    <col min="272" max="512" width="9.140625" style="57"/>
    <col min="513" max="513" width="6.42578125" style="57" customWidth="1"/>
    <col min="514" max="514" width="66.7109375" style="57" customWidth="1"/>
    <col min="515" max="515" width="21.85546875" style="57" customWidth="1"/>
    <col min="516" max="519" width="18.42578125" style="57" customWidth="1"/>
    <col min="520" max="521" width="7.85546875" style="57" customWidth="1"/>
    <col min="522" max="522" width="15" style="57" customWidth="1"/>
    <col min="523" max="523" width="11" style="57" customWidth="1"/>
    <col min="524" max="524" width="12.140625" style="57" customWidth="1"/>
    <col min="525" max="525" width="43.85546875" style="57" customWidth="1"/>
    <col min="526" max="526" width="14.85546875" style="57" bestFit="1" customWidth="1"/>
    <col min="527" max="527" width="7.85546875" style="57" customWidth="1"/>
    <col min="528" max="768" width="9.140625" style="57"/>
    <col min="769" max="769" width="6.42578125" style="57" customWidth="1"/>
    <col min="770" max="770" width="66.7109375" style="57" customWidth="1"/>
    <col min="771" max="771" width="21.85546875" style="57" customWidth="1"/>
    <col min="772" max="775" width="18.42578125" style="57" customWidth="1"/>
    <col min="776" max="777" width="7.85546875" style="57" customWidth="1"/>
    <col min="778" max="778" width="15" style="57" customWidth="1"/>
    <col min="779" max="779" width="11" style="57" customWidth="1"/>
    <col min="780" max="780" width="12.140625" style="57" customWidth="1"/>
    <col min="781" max="781" width="43.85546875" style="57" customWidth="1"/>
    <col min="782" max="782" width="14.85546875" style="57" bestFit="1" customWidth="1"/>
    <col min="783" max="783" width="7.85546875" style="57" customWidth="1"/>
    <col min="784" max="1024" width="9.140625" style="57"/>
    <col min="1025" max="1025" width="6.42578125" style="57" customWidth="1"/>
    <col min="1026" max="1026" width="66.7109375" style="57" customWidth="1"/>
    <col min="1027" max="1027" width="21.85546875" style="57" customWidth="1"/>
    <col min="1028" max="1031" width="18.42578125" style="57" customWidth="1"/>
    <col min="1032" max="1033" width="7.85546875" style="57" customWidth="1"/>
    <col min="1034" max="1034" width="15" style="57" customWidth="1"/>
    <col min="1035" max="1035" width="11" style="57" customWidth="1"/>
    <col min="1036" max="1036" width="12.140625" style="57" customWidth="1"/>
    <col min="1037" max="1037" width="43.85546875" style="57" customWidth="1"/>
    <col min="1038" max="1038" width="14.85546875" style="57" bestFit="1" customWidth="1"/>
    <col min="1039" max="1039" width="7.85546875" style="57" customWidth="1"/>
    <col min="1040" max="1280" width="9.140625" style="57"/>
    <col min="1281" max="1281" width="6.42578125" style="57" customWidth="1"/>
    <col min="1282" max="1282" width="66.7109375" style="57" customWidth="1"/>
    <col min="1283" max="1283" width="21.85546875" style="57" customWidth="1"/>
    <col min="1284" max="1287" width="18.42578125" style="57" customWidth="1"/>
    <col min="1288" max="1289" width="7.85546875" style="57" customWidth="1"/>
    <col min="1290" max="1290" width="15" style="57" customWidth="1"/>
    <col min="1291" max="1291" width="11" style="57" customWidth="1"/>
    <col min="1292" max="1292" width="12.140625" style="57" customWidth="1"/>
    <col min="1293" max="1293" width="43.85546875" style="57" customWidth="1"/>
    <col min="1294" max="1294" width="14.85546875" style="57" bestFit="1" customWidth="1"/>
    <col min="1295" max="1295" width="7.85546875" style="57" customWidth="1"/>
    <col min="1296" max="1536" width="9.140625" style="57"/>
    <col min="1537" max="1537" width="6.42578125" style="57" customWidth="1"/>
    <col min="1538" max="1538" width="66.7109375" style="57" customWidth="1"/>
    <col min="1539" max="1539" width="21.85546875" style="57" customWidth="1"/>
    <col min="1540" max="1543" width="18.42578125" style="57" customWidth="1"/>
    <col min="1544" max="1545" width="7.85546875" style="57" customWidth="1"/>
    <col min="1546" max="1546" width="15" style="57" customWidth="1"/>
    <col min="1547" max="1547" width="11" style="57" customWidth="1"/>
    <col min="1548" max="1548" width="12.140625" style="57" customWidth="1"/>
    <col min="1549" max="1549" width="43.85546875" style="57" customWidth="1"/>
    <col min="1550" max="1550" width="14.85546875" style="57" bestFit="1" customWidth="1"/>
    <col min="1551" max="1551" width="7.85546875" style="57" customWidth="1"/>
    <col min="1552" max="1792" width="9.140625" style="57"/>
    <col min="1793" max="1793" width="6.42578125" style="57" customWidth="1"/>
    <col min="1794" max="1794" width="66.7109375" style="57" customWidth="1"/>
    <col min="1795" max="1795" width="21.85546875" style="57" customWidth="1"/>
    <col min="1796" max="1799" width="18.42578125" style="57" customWidth="1"/>
    <col min="1800" max="1801" width="7.85546875" style="57" customWidth="1"/>
    <col min="1802" max="1802" width="15" style="57" customWidth="1"/>
    <col min="1803" max="1803" width="11" style="57" customWidth="1"/>
    <col min="1804" max="1804" width="12.140625" style="57" customWidth="1"/>
    <col min="1805" max="1805" width="43.85546875" style="57" customWidth="1"/>
    <col min="1806" max="1806" width="14.85546875" style="57" bestFit="1" customWidth="1"/>
    <col min="1807" max="1807" width="7.85546875" style="57" customWidth="1"/>
    <col min="1808" max="2048" width="9.140625" style="57"/>
    <col min="2049" max="2049" width="6.42578125" style="57" customWidth="1"/>
    <col min="2050" max="2050" width="66.7109375" style="57" customWidth="1"/>
    <col min="2051" max="2051" width="21.85546875" style="57" customWidth="1"/>
    <col min="2052" max="2055" width="18.42578125" style="57" customWidth="1"/>
    <col min="2056" max="2057" width="7.85546875" style="57" customWidth="1"/>
    <col min="2058" max="2058" width="15" style="57" customWidth="1"/>
    <col min="2059" max="2059" width="11" style="57" customWidth="1"/>
    <col min="2060" max="2060" width="12.140625" style="57" customWidth="1"/>
    <col min="2061" max="2061" width="43.85546875" style="57" customWidth="1"/>
    <col min="2062" max="2062" width="14.85546875" style="57" bestFit="1" customWidth="1"/>
    <col min="2063" max="2063" width="7.85546875" style="57" customWidth="1"/>
    <col min="2064" max="2304" width="9.140625" style="57"/>
    <col min="2305" max="2305" width="6.42578125" style="57" customWidth="1"/>
    <col min="2306" max="2306" width="66.7109375" style="57" customWidth="1"/>
    <col min="2307" max="2307" width="21.85546875" style="57" customWidth="1"/>
    <col min="2308" max="2311" width="18.42578125" style="57" customWidth="1"/>
    <col min="2312" max="2313" width="7.85546875" style="57" customWidth="1"/>
    <col min="2314" max="2314" width="15" style="57" customWidth="1"/>
    <col min="2315" max="2315" width="11" style="57" customWidth="1"/>
    <col min="2316" max="2316" width="12.140625" style="57" customWidth="1"/>
    <col min="2317" max="2317" width="43.85546875" style="57" customWidth="1"/>
    <col min="2318" max="2318" width="14.85546875" style="57" bestFit="1" customWidth="1"/>
    <col min="2319" max="2319" width="7.85546875" style="57" customWidth="1"/>
    <col min="2320" max="2560" width="9.140625" style="57"/>
    <col min="2561" max="2561" width="6.42578125" style="57" customWidth="1"/>
    <col min="2562" max="2562" width="66.7109375" style="57" customWidth="1"/>
    <col min="2563" max="2563" width="21.85546875" style="57" customWidth="1"/>
    <col min="2564" max="2567" width="18.42578125" style="57" customWidth="1"/>
    <col min="2568" max="2569" width="7.85546875" style="57" customWidth="1"/>
    <col min="2570" max="2570" width="15" style="57" customWidth="1"/>
    <col min="2571" max="2571" width="11" style="57" customWidth="1"/>
    <col min="2572" max="2572" width="12.140625" style="57" customWidth="1"/>
    <col min="2573" max="2573" width="43.85546875" style="57" customWidth="1"/>
    <col min="2574" max="2574" width="14.85546875" style="57" bestFit="1" customWidth="1"/>
    <col min="2575" max="2575" width="7.85546875" style="57" customWidth="1"/>
    <col min="2576" max="2816" width="9.140625" style="57"/>
    <col min="2817" max="2817" width="6.42578125" style="57" customWidth="1"/>
    <col min="2818" max="2818" width="66.7109375" style="57" customWidth="1"/>
    <col min="2819" max="2819" width="21.85546875" style="57" customWidth="1"/>
    <col min="2820" max="2823" width="18.42578125" style="57" customWidth="1"/>
    <col min="2824" max="2825" width="7.85546875" style="57" customWidth="1"/>
    <col min="2826" max="2826" width="15" style="57" customWidth="1"/>
    <col min="2827" max="2827" width="11" style="57" customWidth="1"/>
    <col min="2828" max="2828" width="12.140625" style="57" customWidth="1"/>
    <col min="2829" max="2829" width="43.85546875" style="57" customWidth="1"/>
    <col min="2830" max="2830" width="14.85546875" style="57" bestFit="1" customWidth="1"/>
    <col min="2831" max="2831" width="7.85546875" style="57" customWidth="1"/>
    <col min="2832" max="3072" width="9.140625" style="57"/>
    <col min="3073" max="3073" width="6.42578125" style="57" customWidth="1"/>
    <col min="3074" max="3074" width="66.7109375" style="57" customWidth="1"/>
    <col min="3075" max="3075" width="21.85546875" style="57" customWidth="1"/>
    <col min="3076" max="3079" width="18.42578125" style="57" customWidth="1"/>
    <col min="3080" max="3081" width="7.85546875" style="57" customWidth="1"/>
    <col min="3082" max="3082" width="15" style="57" customWidth="1"/>
    <col min="3083" max="3083" width="11" style="57" customWidth="1"/>
    <col min="3084" max="3084" width="12.140625" style="57" customWidth="1"/>
    <col min="3085" max="3085" width="43.85546875" style="57" customWidth="1"/>
    <col min="3086" max="3086" width="14.85546875" style="57" bestFit="1" customWidth="1"/>
    <col min="3087" max="3087" width="7.85546875" style="57" customWidth="1"/>
    <col min="3088" max="3328" width="9.140625" style="57"/>
    <col min="3329" max="3329" width="6.42578125" style="57" customWidth="1"/>
    <col min="3330" max="3330" width="66.7109375" style="57" customWidth="1"/>
    <col min="3331" max="3331" width="21.85546875" style="57" customWidth="1"/>
    <col min="3332" max="3335" width="18.42578125" style="57" customWidth="1"/>
    <col min="3336" max="3337" width="7.85546875" style="57" customWidth="1"/>
    <col min="3338" max="3338" width="15" style="57" customWidth="1"/>
    <col min="3339" max="3339" width="11" style="57" customWidth="1"/>
    <col min="3340" max="3340" width="12.140625" style="57" customWidth="1"/>
    <col min="3341" max="3341" width="43.85546875" style="57" customWidth="1"/>
    <col min="3342" max="3342" width="14.85546875" style="57" bestFit="1" customWidth="1"/>
    <col min="3343" max="3343" width="7.85546875" style="57" customWidth="1"/>
    <col min="3344" max="3584" width="9.140625" style="57"/>
    <col min="3585" max="3585" width="6.42578125" style="57" customWidth="1"/>
    <col min="3586" max="3586" width="66.7109375" style="57" customWidth="1"/>
    <col min="3587" max="3587" width="21.85546875" style="57" customWidth="1"/>
    <col min="3588" max="3591" width="18.42578125" style="57" customWidth="1"/>
    <col min="3592" max="3593" width="7.85546875" style="57" customWidth="1"/>
    <col min="3594" max="3594" width="15" style="57" customWidth="1"/>
    <col min="3595" max="3595" width="11" style="57" customWidth="1"/>
    <col min="3596" max="3596" width="12.140625" style="57" customWidth="1"/>
    <col min="3597" max="3597" width="43.85546875" style="57" customWidth="1"/>
    <col min="3598" max="3598" width="14.85546875" style="57" bestFit="1" customWidth="1"/>
    <col min="3599" max="3599" width="7.85546875" style="57" customWidth="1"/>
    <col min="3600" max="3840" width="9.140625" style="57"/>
    <col min="3841" max="3841" width="6.42578125" style="57" customWidth="1"/>
    <col min="3842" max="3842" width="66.7109375" style="57" customWidth="1"/>
    <col min="3843" max="3843" width="21.85546875" style="57" customWidth="1"/>
    <col min="3844" max="3847" width="18.42578125" style="57" customWidth="1"/>
    <col min="3848" max="3849" width="7.85546875" style="57" customWidth="1"/>
    <col min="3850" max="3850" width="15" style="57" customWidth="1"/>
    <col min="3851" max="3851" width="11" style="57" customWidth="1"/>
    <col min="3852" max="3852" width="12.140625" style="57" customWidth="1"/>
    <col min="3853" max="3853" width="43.85546875" style="57" customWidth="1"/>
    <col min="3854" max="3854" width="14.85546875" style="57" bestFit="1" customWidth="1"/>
    <col min="3855" max="3855" width="7.85546875" style="57" customWidth="1"/>
    <col min="3856" max="4096" width="9.140625" style="57"/>
    <col min="4097" max="4097" width="6.42578125" style="57" customWidth="1"/>
    <col min="4098" max="4098" width="66.7109375" style="57" customWidth="1"/>
    <col min="4099" max="4099" width="21.85546875" style="57" customWidth="1"/>
    <col min="4100" max="4103" width="18.42578125" style="57" customWidth="1"/>
    <col min="4104" max="4105" width="7.85546875" style="57" customWidth="1"/>
    <col min="4106" max="4106" width="15" style="57" customWidth="1"/>
    <col min="4107" max="4107" width="11" style="57" customWidth="1"/>
    <col min="4108" max="4108" width="12.140625" style="57" customWidth="1"/>
    <col min="4109" max="4109" width="43.85546875" style="57" customWidth="1"/>
    <col min="4110" max="4110" width="14.85546875" style="57" bestFit="1" customWidth="1"/>
    <col min="4111" max="4111" width="7.85546875" style="57" customWidth="1"/>
    <col min="4112" max="4352" width="9.140625" style="57"/>
    <col min="4353" max="4353" width="6.42578125" style="57" customWidth="1"/>
    <col min="4354" max="4354" width="66.7109375" style="57" customWidth="1"/>
    <col min="4355" max="4355" width="21.85546875" style="57" customWidth="1"/>
    <col min="4356" max="4359" width="18.42578125" style="57" customWidth="1"/>
    <col min="4360" max="4361" width="7.85546875" style="57" customWidth="1"/>
    <col min="4362" max="4362" width="15" style="57" customWidth="1"/>
    <col min="4363" max="4363" width="11" style="57" customWidth="1"/>
    <col min="4364" max="4364" width="12.140625" style="57" customWidth="1"/>
    <col min="4365" max="4365" width="43.85546875" style="57" customWidth="1"/>
    <col min="4366" max="4366" width="14.85546875" style="57" bestFit="1" customWidth="1"/>
    <col min="4367" max="4367" width="7.85546875" style="57" customWidth="1"/>
    <col min="4368" max="4608" width="9.140625" style="57"/>
    <col min="4609" max="4609" width="6.42578125" style="57" customWidth="1"/>
    <col min="4610" max="4610" width="66.7109375" style="57" customWidth="1"/>
    <col min="4611" max="4611" width="21.85546875" style="57" customWidth="1"/>
    <col min="4612" max="4615" width="18.42578125" style="57" customWidth="1"/>
    <col min="4616" max="4617" width="7.85546875" style="57" customWidth="1"/>
    <col min="4618" max="4618" width="15" style="57" customWidth="1"/>
    <col min="4619" max="4619" width="11" style="57" customWidth="1"/>
    <col min="4620" max="4620" width="12.140625" style="57" customWidth="1"/>
    <col min="4621" max="4621" width="43.85546875" style="57" customWidth="1"/>
    <col min="4622" max="4622" width="14.85546875" style="57" bestFit="1" customWidth="1"/>
    <col min="4623" max="4623" width="7.85546875" style="57" customWidth="1"/>
    <col min="4624" max="4864" width="9.140625" style="57"/>
    <col min="4865" max="4865" width="6.42578125" style="57" customWidth="1"/>
    <col min="4866" max="4866" width="66.7109375" style="57" customWidth="1"/>
    <col min="4867" max="4867" width="21.85546875" style="57" customWidth="1"/>
    <col min="4868" max="4871" width="18.42578125" style="57" customWidth="1"/>
    <col min="4872" max="4873" width="7.85546875" style="57" customWidth="1"/>
    <col min="4874" max="4874" width="15" style="57" customWidth="1"/>
    <col min="4875" max="4875" width="11" style="57" customWidth="1"/>
    <col min="4876" max="4876" width="12.140625" style="57" customWidth="1"/>
    <col min="4877" max="4877" width="43.85546875" style="57" customWidth="1"/>
    <col min="4878" max="4878" width="14.85546875" style="57" bestFit="1" customWidth="1"/>
    <col min="4879" max="4879" width="7.85546875" style="57" customWidth="1"/>
    <col min="4880" max="5120" width="9.140625" style="57"/>
    <col min="5121" max="5121" width="6.42578125" style="57" customWidth="1"/>
    <col min="5122" max="5122" width="66.7109375" style="57" customWidth="1"/>
    <col min="5123" max="5123" width="21.85546875" style="57" customWidth="1"/>
    <col min="5124" max="5127" width="18.42578125" style="57" customWidth="1"/>
    <col min="5128" max="5129" width="7.85546875" style="57" customWidth="1"/>
    <col min="5130" max="5130" width="15" style="57" customWidth="1"/>
    <col min="5131" max="5131" width="11" style="57" customWidth="1"/>
    <col min="5132" max="5132" width="12.140625" style="57" customWidth="1"/>
    <col min="5133" max="5133" width="43.85546875" style="57" customWidth="1"/>
    <col min="5134" max="5134" width="14.85546875" style="57" bestFit="1" customWidth="1"/>
    <col min="5135" max="5135" width="7.85546875" style="57" customWidth="1"/>
    <col min="5136" max="5376" width="9.140625" style="57"/>
    <col min="5377" max="5377" width="6.42578125" style="57" customWidth="1"/>
    <col min="5378" max="5378" width="66.7109375" style="57" customWidth="1"/>
    <col min="5379" max="5379" width="21.85546875" style="57" customWidth="1"/>
    <col min="5380" max="5383" width="18.42578125" style="57" customWidth="1"/>
    <col min="5384" max="5385" width="7.85546875" style="57" customWidth="1"/>
    <col min="5386" max="5386" width="15" style="57" customWidth="1"/>
    <col min="5387" max="5387" width="11" style="57" customWidth="1"/>
    <col min="5388" max="5388" width="12.140625" style="57" customWidth="1"/>
    <col min="5389" max="5389" width="43.85546875" style="57" customWidth="1"/>
    <col min="5390" max="5390" width="14.85546875" style="57" bestFit="1" customWidth="1"/>
    <col min="5391" max="5391" width="7.85546875" style="57" customWidth="1"/>
    <col min="5392" max="5632" width="9.140625" style="57"/>
    <col min="5633" max="5633" width="6.42578125" style="57" customWidth="1"/>
    <col min="5634" max="5634" width="66.7109375" style="57" customWidth="1"/>
    <col min="5635" max="5635" width="21.85546875" style="57" customWidth="1"/>
    <col min="5636" max="5639" width="18.42578125" style="57" customWidth="1"/>
    <col min="5640" max="5641" width="7.85546875" style="57" customWidth="1"/>
    <col min="5642" max="5642" width="15" style="57" customWidth="1"/>
    <col min="5643" max="5643" width="11" style="57" customWidth="1"/>
    <col min="5644" max="5644" width="12.140625" style="57" customWidth="1"/>
    <col min="5645" max="5645" width="43.85546875" style="57" customWidth="1"/>
    <col min="5646" max="5646" width="14.85546875" style="57" bestFit="1" customWidth="1"/>
    <col min="5647" max="5647" width="7.85546875" style="57" customWidth="1"/>
    <col min="5648" max="5888" width="9.140625" style="57"/>
    <col min="5889" max="5889" width="6.42578125" style="57" customWidth="1"/>
    <col min="5890" max="5890" width="66.7109375" style="57" customWidth="1"/>
    <col min="5891" max="5891" width="21.85546875" style="57" customWidth="1"/>
    <col min="5892" max="5895" width="18.42578125" style="57" customWidth="1"/>
    <col min="5896" max="5897" width="7.85546875" style="57" customWidth="1"/>
    <col min="5898" max="5898" width="15" style="57" customWidth="1"/>
    <col min="5899" max="5899" width="11" style="57" customWidth="1"/>
    <col min="5900" max="5900" width="12.140625" style="57" customWidth="1"/>
    <col min="5901" max="5901" width="43.85546875" style="57" customWidth="1"/>
    <col min="5902" max="5902" width="14.85546875" style="57" bestFit="1" customWidth="1"/>
    <col min="5903" max="5903" width="7.85546875" style="57" customWidth="1"/>
    <col min="5904" max="6144" width="9.140625" style="57"/>
    <col min="6145" max="6145" width="6.42578125" style="57" customWidth="1"/>
    <col min="6146" max="6146" width="66.7109375" style="57" customWidth="1"/>
    <col min="6147" max="6147" width="21.85546875" style="57" customWidth="1"/>
    <col min="6148" max="6151" width="18.42578125" style="57" customWidth="1"/>
    <col min="6152" max="6153" width="7.85546875" style="57" customWidth="1"/>
    <col min="6154" max="6154" width="15" style="57" customWidth="1"/>
    <col min="6155" max="6155" width="11" style="57" customWidth="1"/>
    <col min="6156" max="6156" width="12.140625" style="57" customWidth="1"/>
    <col min="6157" max="6157" width="43.85546875" style="57" customWidth="1"/>
    <col min="6158" max="6158" width="14.85546875" style="57" bestFit="1" customWidth="1"/>
    <col min="6159" max="6159" width="7.85546875" style="57" customWidth="1"/>
    <col min="6160" max="6400" width="9.140625" style="57"/>
    <col min="6401" max="6401" width="6.42578125" style="57" customWidth="1"/>
    <col min="6402" max="6402" width="66.7109375" style="57" customWidth="1"/>
    <col min="6403" max="6403" width="21.85546875" style="57" customWidth="1"/>
    <col min="6404" max="6407" width="18.42578125" style="57" customWidth="1"/>
    <col min="6408" max="6409" width="7.85546875" style="57" customWidth="1"/>
    <col min="6410" max="6410" width="15" style="57" customWidth="1"/>
    <col min="6411" max="6411" width="11" style="57" customWidth="1"/>
    <col min="6412" max="6412" width="12.140625" style="57" customWidth="1"/>
    <col min="6413" max="6413" width="43.85546875" style="57" customWidth="1"/>
    <col min="6414" max="6414" width="14.85546875" style="57" bestFit="1" customWidth="1"/>
    <col min="6415" max="6415" width="7.85546875" style="57" customWidth="1"/>
    <col min="6416" max="6656" width="9.140625" style="57"/>
    <col min="6657" max="6657" width="6.42578125" style="57" customWidth="1"/>
    <col min="6658" max="6658" width="66.7109375" style="57" customWidth="1"/>
    <col min="6659" max="6659" width="21.85546875" style="57" customWidth="1"/>
    <col min="6660" max="6663" width="18.42578125" style="57" customWidth="1"/>
    <col min="6664" max="6665" width="7.85546875" style="57" customWidth="1"/>
    <col min="6666" max="6666" width="15" style="57" customWidth="1"/>
    <col min="6667" max="6667" width="11" style="57" customWidth="1"/>
    <col min="6668" max="6668" width="12.140625" style="57" customWidth="1"/>
    <col min="6669" max="6669" width="43.85546875" style="57" customWidth="1"/>
    <col min="6670" max="6670" width="14.85546875" style="57" bestFit="1" customWidth="1"/>
    <col min="6671" max="6671" width="7.85546875" style="57" customWidth="1"/>
    <col min="6672" max="6912" width="9.140625" style="57"/>
    <col min="6913" max="6913" width="6.42578125" style="57" customWidth="1"/>
    <col min="6914" max="6914" width="66.7109375" style="57" customWidth="1"/>
    <col min="6915" max="6915" width="21.85546875" style="57" customWidth="1"/>
    <col min="6916" max="6919" width="18.42578125" style="57" customWidth="1"/>
    <col min="6920" max="6921" width="7.85546875" style="57" customWidth="1"/>
    <col min="6922" max="6922" width="15" style="57" customWidth="1"/>
    <col min="6923" max="6923" width="11" style="57" customWidth="1"/>
    <col min="6924" max="6924" width="12.140625" style="57" customWidth="1"/>
    <col min="6925" max="6925" width="43.85546875" style="57" customWidth="1"/>
    <col min="6926" max="6926" width="14.85546875" style="57" bestFit="1" customWidth="1"/>
    <col min="6927" max="6927" width="7.85546875" style="57" customWidth="1"/>
    <col min="6928" max="7168" width="9.140625" style="57"/>
    <col min="7169" max="7169" width="6.42578125" style="57" customWidth="1"/>
    <col min="7170" max="7170" width="66.7109375" style="57" customWidth="1"/>
    <col min="7171" max="7171" width="21.85546875" style="57" customWidth="1"/>
    <col min="7172" max="7175" width="18.42578125" style="57" customWidth="1"/>
    <col min="7176" max="7177" width="7.85546875" style="57" customWidth="1"/>
    <col min="7178" max="7178" width="15" style="57" customWidth="1"/>
    <col min="7179" max="7179" width="11" style="57" customWidth="1"/>
    <col min="7180" max="7180" width="12.140625" style="57" customWidth="1"/>
    <col min="7181" max="7181" width="43.85546875" style="57" customWidth="1"/>
    <col min="7182" max="7182" width="14.85546875" style="57" bestFit="1" customWidth="1"/>
    <col min="7183" max="7183" width="7.85546875" style="57" customWidth="1"/>
    <col min="7184" max="7424" width="9.140625" style="57"/>
    <col min="7425" max="7425" width="6.42578125" style="57" customWidth="1"/>
    <col min="7426" max="7426" width="66.7109375" style="57" customWidth="1"/>
    <col min="7427" max="7427" width="21.85546875" style="57" customWidth="1"/>
    <col min="7428" max="7431" width="18.42578125" style="57" customWidth="1"/>
    <col min="7432" max="7433" width="7.85546875" style="57" customWidth="1"/>
    <col min="7434" max="7434" width="15" style="57" customWidth="1"/>
    <col min="7435" max="7435" width="11" style="57" customWidth="1"/>
    <col min="7436" max="7436" width="12.140625" style="57" customWidth="1"/>
    <col min="7437" max="7437" width="43.85546875" style="57" customWidth="1"/>
    <col min="7438" max="7438" width="14.85546875" style="57" bestFit="1" customWidth="1"/>
    <col min="7439" max="7439" width="7.85546875" style="57" customWidth="1"/>
    <col min="7440" max="7680" width="9.140625" style="57"/>
    <col min="7681" max="7681" width="6.42578125" style="57" customWidth="1"/>
    <col min="7682" max="7682" width="66.7109375" style="57" customWidth="1"/>
    <col min="7683" max="7683" width="21.85546875" style="57" customWidth="1"/>
    <col min="7684" max="7687" width="18.42578125" style="57" customWidth="1"/>
    <col min="7688" max="7689" width="7.85546875" style="57" customWidth="1"/>
    <col min="7690" max="7690" width="15" style="57" customWidth="1"/>
    <col min="7691" max="7691" width="11" style="57" customWidth="1"/>
    <col min="7692" max="7692" width="12.140625" style="57" customWidth="1"/>
    <col min="7693" max="7693" width="43.85546875" style="57" customWidth="1"/>
    <col min="7694" max="7694" width="14.85546875" style="57" bestFit="1" customWidth="1"/>
    <col min="7695" max="7695" width="7.85546875" style="57" customWidth="1"/>
    <col min="7696" max="7936" width="9.140625" style="57"/>
    <col min="7937" max="7937" width="6.42578125" style="57" customWidth="1"/>
    <col min="7938" max="7938" width="66.7109375" style="57" customWidth="1"/>
    <col min="7939" max="7939" width="21.85546875" style="57" customWidth="1"/>
    <col min="7940" max="7943" width="18.42578125" style="57" customWidth="1"/>
    <col min="7944" max="7945" width="7.85546875" style="57" customWidth="1"/>
    <col min="7946" max="7946" width="15" style="57" customWidth="1"/>
    <col min="7947" max="7947" width="11" style="57" customWidth="1"/>
    <col min="7948" max="7948" width="12.140625" style="57" customWidth="1"/>
    <col min="7949" max="7949" width="43.85546875" style="57" customWidth="1"/>
    <col min="7950" max="7950" width="14.85546875" style="57" bestFit="1" customWidth="1"/>
    <col min="7951" max="7951" width="7.85546875" style="57" customWidth="1"/>
    <col min="7952" max="8192" width="9.140625" style="57"/>
    <col min="8193" max="8193" width="6.42578125" style="57" customWidth="1"/>
    <col min="8194" max="8194" width="66.7109375" style="57" customWidth="1"/>
    <col min="8195" max="8195" width="21.85546875" style="57" customWidth="1"/>
    <col min="8196" max="8199" width="18.42578125" style="57" customWidth="1"/>
    <col min="8200" max="8201" width="7.85546875" style="57" customWidth="1"/>
    <col min="8202" max="8202" width="15" style="57" customWidth="1"/>
    <col min="8203" max="8203" width="11" style="57" customWidth="1"/>
    <col min="8204" max="8204" width="12.140625" style="57" customWidth="1"/>
    <col min="8205" max="8205" width="43.85546875" style="57" customWidth="1"/>
    <col min="8206" max="8206" width="14.85546875" style="57" bestFit="1" customWidth="1"/>
    <col min="8207" max="8207" width="7.85546875" style="57" customWidth="1"/>
    <col min="8208" max="8448" width="9.140625" style="57"/>
    <col min="8449" max="8449" width="6.42578125" style="57" customWidth="1"/>
    <col min="8450" max="8450" width="66.7109375" style="57" customWidth="1"/>
    <col min="8451" max="8451" width="21.85546875" style="57" customWidth="1"/>
    <col min="8452" max="8455" width="18.42578125" style="57" customWidth="1"/>
    <col min="8456" max="8457" width="7.85546875" style="57" customWidth="1"/>
    <col min="8458" max="8458" width="15" style="57" customWidth="1"/>
    <col min="8459" max="8459" width="11" style="57" customWidth="1"/>
    <col min="8460" max="8460" width="12.140625" style="57" customWidth="1"/>
    <col min="8461" max="8461" width="43.85546875" style="57" customWidth="1"/>
    <col min="8462" max="8462" width="14.85546875" style="57" bestFit="1" customWidth="1"/>
    <col min="8463" max="8463" width="7.85546875" style="57" customWidth="1"/>
    <col min="8464" max="8704" width="9.140625" style="57"/>
    <col min="8705" max="8705" width="6.42578125" style="57" customWidth="1"/>
    <col min="8706" max="8706" width="66.7109375" style="57" customWidth="1"/>
    <col min="8707" max="8707" width="21.85546875" style="57" customWidth="1"/>
    <col min="8708" max="8711" width="18.42578125" style="57" customWidth="1"/>
    <col min="8712" max="8713" width="7.85546875" style="57" customWidth="1"/>
    <col min="8714" max="8714" width="15" style="57" customWidth="1"/>
    <col min="8715" max="8715" width="11" style="57" customWidth="1"/>
    <col min="8716" max="8716" width="12.140625" style="57" customWidth="1"/>
    <col min="8717" max="8717" width="43.85546875" style="57" customWidth="1"/>
    <col min="8718" max="8718" width="14.85546875" style="57" bestFit="1" customWidth="1"/>
    <col min="8719" max="8719" width="7.85546875" style="57" customWidth="1"/>
    <col min="8720" max="8960" width="9.140625" style="57"/>
    <col min="8961" max="8961" width="6.42578125" style="57" customWidth="1"/>
    <col min="8962" max="8962" width="66.7109375" style="57" customWidth="1"/>
    <col min="8963" max="8963" width="21.85546875" style="57" customWidth="1"/>
    <col min="8964" max="8967" width="18.42578125" style="57" customWidth="1"/>
    <col min="8968" max="8969" width="7.85546875" style="57" customWidth="1"/>
    <col min="8970" max="8970" width="15" style="57" customWidth="1"/>
    <col min="8971" max="8971" width="11" style="57" customWidth="1"/>
    <col min="8972" max="8972" width="12.140625" style="57" customWidth="1"/>
    <col min="8973" max="8973" width="43.85546875" style="57" customWidth="1"/>
    <col min="8974" max="8974" width="14.85546875" style="57" bestFit="1" customWidth="1"/>
    <col min="8975" max="8975" width="7.85546875" style="57" customWidth="1"/>
    <col min="8976" max="9216" width="9.140625" style="57"/>
    <col min="9217" max="9217" width="6.42578125" style="57" customWidth="1"/>
    <col min="9218" max="9218" width="66.7109375" style="57" customWidth="1"/>
    <col min="9219" max="9219" width="21.85546875" style="57" customWidth="1"/>
    <col min="9220" max="9223" width="18.42578125" style="57" customWidth="1"/>
    <col min="9224" max="9225" width="7.85546875" style="57" customWidth="1"/>
    <col min="9226" max="9226" width="15" style="57" customWidth="1"/>
    <col min="9227" max="9227" width="11" style="57" customWidth="1"/>
    <col min="9228" max="9228" width="12.140625" style="57" customWidth="1"/>
    <col min="9229" max="9229" width="43.85546875" style="57" customWidth="1"/>
    <col min="9230" max="9230" width="14.85546875" style="57" bestFit="1" customWidth="1"/>
    <col min="9231" max="9231" width="7.85546875" style="57" customWidth="1"/>
    <col min="9232" max="9472" width="9.140625" style="57"/>
    <col min="9473" max="9473" width="6.42578125" style="57" customWidth="1"/>
    <col min="9474" max="9474" width="66.7109375" style="57" customWidth="1"/>
    <col min="9475" max="9475" width="21.85546875" style="57" customWidth="1"/>
    <col min="9476" max="9479" width="18.42578125" style="57" customWidth="1"/>
    <col min="9480" max="9481" width="7.85546875" style="57" customWidth="1"/>
    <col min="9482" max="9482" width="15" style="57" customWidth="1"/>
    <col min="9483" max="9483" width="11" style="57" customWidth="1"/>
    <col min="9484" max="9484" width="12.140625" style="57" customWidth="1"/>
    <col min="9485" max="9485" width="43.85546875" style="57" customWidth="1"/>
    <col min="9486" max="9486" width="14.85546875" style="57" bestFit="1" customWidth="1"/>
    <col min="9487" max="9487" width="7.85546875" style="57" customWidth="1"/>
    <col min="9488" max="9728" width="9.140625" style="57"/>
    <col min="9729" max="9729" width="6.42578125" style="57" customWidth="1"/>
    <col min="9730" max="9730" width="66.7109375" style="57" customWidth="1"/>
    <col min="9731" max="9731" width="21.85546875" style="57" customWidth="1"/>
    <col min="9732" max="9735" width="18.42578125" style="57" customWidth="1"/>
    <col min="9736" max="9737" width="7.85546875" style="57" customWidth="1"/>
    <col min="9738" max="9738" width="15" style="57" customWidth="1"/>
    <col min="9739" max="9739" width="11" style="57" customWidth="1"/>
    <col min="9740" max="9740" width="12.140625" style="57" customWidth="1"/>
    <col min="9741" max="9741" width="43.85546875" style="57" customWidth="1"/>
    <col min="9742" max="9742" width="14.85546875" style="57" bestFit="1" customWidth="1"/>
    <col min="9743" max="9743" width="7.85546875" style="57" customWidth="1"/>
    <col min="9744" max="9984" width="9.140625" style="57"/>
    <col min="9985" max="9985" width="6.42578125" style="57" customWidth="1"/>
    <col min="9986" max="9986" width="66.7109375" style="57" customWidth="1"/>
    <col min="9987" max="9987" width="21.85546875" style="57" customWidth="1"/>
    <col min="9988" max="9991" width="18.42578125" style="57" customWidth="1"/>
    <col min="9992" max="9993" width="7.85546875" style="57" customWidth="1"/>
    <col min="9994" max="9994" width="15" style="57" customWidth="1"/>
    <col min="9995" max="9995" width="11" style="57" customWidth="1"/>
    <col min="9996" max="9996" width="12.140625" style="57" customWidth="1"/>
    <col min="9997" max="9997" width="43.85546875" style="57" customWidth="1"/>
    <col min="9998" max="9998" width="14.85546875" style="57" bestFit="1" customWidth="1"/>
    <col min="9999" max="9999" width="7.85546875" style="57" customWidth="1"/>
    <col min="10000" max="10240" width="9.140625" style="57"/>
    <col min="10241" max="10241" width="6.42578125" style="57" customWidth="1"/>
    <col min="10242" max="10242" width="66.7109375" style="57" customWidth="1"/>
    <col min="10243" max="10243" width="21.85546875" style="57" customWidth="1"/>
    <col min="10244" max="10247" width="18.42578125" style="57" customWidth="1"/>
    <col min="10248" max="10249" width="7.85546875" style="57" customWidth="1"/>
    <col min="10250" max="10250" width="15" style="57" customWidth="1"/>
    <col min="10251" max="10251" width="11" style="57" customWidth="1"/>
    <col min="10252" max="10252" width="12.140625" style="57" customWidth="1"/>
    <col min="10253" max="10253" width="43.85546875" style="57" customWidth="1"/>
    <col min="10254" max="10254" width="14.85546875" style="57" bestFit="1" customWidth="1"/>
    <col min="10255" max="10255" width="7.85546875" style="57" customWidth="1"/>
    <col min="10256" max="10496" width="9.140625" style="57"/>
    <col min="10497" max="10497" width="6.42578125" style="57" customWidth="1"/>
    <col min="10498" max="10498" width="66.7109375" style="57" customWidth="1"/>
    <col min="10499" max="10499" width="21.85546875" style="57" customWidth="1"/>
    <col min="10500" max="10503" width="18.42578125" style="57" customWidth="1"/>
    <col min="10504" max="10505" width="7.85546875" style="57" customWidth="1"/>
    <col min="10506" max="10506" width="15" style="57" customWidth="1"/>
    <col min="10507" max="10507" width="11" style="57" customWidth="1"/>
    <col min="10508" max="10508" width="12.140625" style="57" customWidth="1"/>
    <col min="10509" max="10509" width="43.85546875" style="57" customWidth="1"/>
    <col min="10510" max="10510" width="14.85546875" style="57" bestFit="1" customWidth="1"/>
    <col min="10511" max="10511" width="7.85546875" style="57" customWidth="1"/>
    <col min="10512" max="10752" width="9.140625" style="57"/>
    <col min="10753" max="10753" width="6.42578125" style="57" customWidth="1"/>
    <col min="10754" max="10754" width="66.7109375" style="57" customWidth="1"/>
    <col min="10755" max="10755" width="21.85546875" style="57" customWidth="1"/>
    <col min="10756" max="10759" width="18.42578125" style="57" customWidth="1"/>
    <col min="10760" max="10761" width="7.85546875" style="57" customWidth="1"/>
    <col min="10762" max="10762" width="15" style="57" customWidth="1"/>
    <col min="10763" max="10763" width="11" style="57" customWidth="1"/>
    <col min="10764" max="10764" width="12.140625" style="57" customWidth="1"/>
    <col min="10765" max="10765" width="43.85546875" style="57" customWidth="1"/>
    <col min="10766" max="10766" width="14.85546875" style="57" bestFit="1" customWidth="1"/>
    <col min="10767" max="10767" width="7.85546875" style="57" customWidth="1"/>
    <col min="10768" max="11008" width="9.140625" style="57"/>
    <col min="11009" max="11009" width="6.42578125" style="57" customWidth="1"/>
    <col min="11010" max="11010" width="66.7109375" style="57" customWidth="1"/>
    <col min="11011" max="11011" width="21.85546875" style="57" customWidth="1"/>
    <col min="11012" max="11015" width="18.42578125" style="57" customWidth="1"/>
    <col min="11016" max="11017" width="7.85546875" style="57" customWidth="1"/>
    <col min="11018" max="11018" width="15" style="57" customWidth="1"/>
    <col min="11019" max="11019" width="11" style="57" customWidth="1"/>
    <col min="11020" max="11020" width="12.140625" style="57" customWidth="1"/>
    <col min="11021" max="11021" width="43.85546875" style="57" customWidth="1"/>
    <col min="11022" max="11022" width="14.85546875" style="57" bestFit="1" customWidth="1"/>
    <col min="11023" max="11023" width="7.85546875" style="57" customWidth="1"/>
    <col min="11024" max="11264" width="9.140625" style="57"/>
    <col min="11265" max="11265" width="6.42578125" style="57" customWidth="1"/>
    <col min="11266" max="11266" width="66.7109375" style="57" customWidth="1"/>
    <col min="11267" max="11267" width="21.85546875" style="57" customWidth="1"/>
    <col min="11268" max="11271" width="18.42578125" style="57" customWidth="1"/>
    <col min="11272" max="11273" width="7.85546875" style="57" customWidth="1"/>
    <col min="11274" max="11274" width="15" style="57" customWidth="1"/>
    <col min="11275" max="11275" width="11" style="57" customWidth="1"/>
    <col min="11276" max="11276" width="12.140625" style="57" customWidth="1"/>
    <col min="11277" max="11277" width="43.85546875" style="57" customWidth="1"/>
    <col min="11278" max="11278" width="14.85546875" style="57" bestFit="1" customWidth="1"/>
    <col min="11279" max="11279" width="7.85546875" style="57" customWidth="1"/>
    <col min="11280" max="11520" width="9.140625" style="57"/>
    <col min="11521" max="11521" width="6.42578125" style="57" customWidth="1"/>
    <col min="11522" max="11522" width="66.7109375" style="57" customWidth="1"/>
    <col min="11523" max="11523" width="21.85546875" style="57" customWidth="1"/>
    <col min="11524" max="11527" width="18.42578125" style="57" customWidth="1"/>
    <col min="11528" max="11529" width="7.85546875" style="57" customWidth="1"/>
    <col min="11530" max="11530" width="15" style="57" customWidth="1"/>
    <col min="11531" max="11531" width="11" style="57" customWidth="1"/>
    <col min="11532" max="11532" width="12.140625" style="57" customWidth="1"/>
    <col min="11533" max="11533" width="43.85546875" style="57" customWidth="1"/>
    <col min="11534" max="11534" width="14.85546875" style="57" bestFit="1" customWidth="1"/>
    <col min="11535" max="11535" width="7.85546875" style="57" customWidth="1"/>
    <col min="11536" max="11776" width="9.140625" style="57"/>
    <col min="11777" max="11777" width="6.42578125" style="57" customWidth="1"/>
    <col min="11778" max="11778" width="66.7109375" style="57" customWidth="1"/>
    <col min="11779" max="11779" width="21.85546875" style="57" customWidth="1"/>
    <col min="11780" max="11783" width="18.42578125" style="57" customWidth="1"/>
    <col min="11784" max="11785" width="7.85546875" style="57" customWidth="1"/>
    <col min="11786" max="11786" width="15" style="57" customWidth="1"/>
    <col min="11787" max="11787" width="11" style="57" customWidth="1"/>
    <col min="11788" max="11788" width="12.140625" style="57" customWidth="1"/>
    <col min="11789" max="11789" width="43.85546875" style="57" customWidth="1"/>
    <col min="11790" max="11790" width="14.85546875" style="57" bestFit="1" customWidth="1"/>
    <col min="11791" max="11791" width="7.85546875" style="57" customWidth="1"/>
    <col min="11792" max="12032" width="9.140625" style="57"/>
    <col min="12033" max="12033" width="6.42578125" style="57" customWidth="1"/>
    <col min="12034" max="12034" width="66.7109375" style="57" customWidth="1"/>
    <col min="12035" max="12035" width="21.85546875" style="57" customWidth="1"/>
    <col min="12036" max="12039" width="18.42578125" style="57" customWidth="1"/>
    <col min="12040" max="12041" width="7.85546875" style="57" customWidth="1"/>
    <col min="12042" max="12042" width="15" style="57" customWidth="1"/>
    <col min="12043" max="12043" width="11" style="57" customWidth="1"/>
    <col min="12044" max="12044" width="12.140625" style="57" customWidth="1"/>
    <col min="12045" max="12045" width="43.85546875" style="57" customWidth="1"/>
    <col min="12046" max="12046" width="14.85546875" style="57" bestFit="1" customWidth="1"/>
    <col min="12047" max="12047" width="7.85546875" style="57" customWidth="1"/>
    <col min="12048" max="12288" width="9.140625" style="57"/>
    <col min="12289" max="12289" width="6.42578125" style="57" customWidth="1"/>
    <col min="12290" max="12290" width="66.7109375" style="57" customWidth="1"/>
    <col min="12291" max="12291" width="21.85546875" style="57" customWidth="1"/>
    <col min="12292" max="12295" width="18.42578125" style="57" customWidth="1"/>
    <col min="12296" max="12297" width="7.85546875" style="57" customWidth="1"/>
    <col min="12298" max="12298" width="15" style="57" customWidth="1"/>
    <col min="12299" max="12299" width="11" style="57" customWidth="1"/>
    <col min="12300" max="12300" width="12.140625" style="57" customWidth="1"/>
    <col min="12301" max="12301" width="43.85546875" style="57" customWidth="1"/>
    <col min="12302" max="12302" width="14.85546875" style="57" bestFit="1" customWidth="1"/>
    <col min="12303" max="12303" width="7.85546875" style="57" customWidth="1"/>
    <col min="12304" max="12544" width="9.140625" style="57"/>
    <col min="12545" max="12545" width="6.42578125" style="57" customWidth="1"/>
    <col min="12546" max="12546" width="66.7109375" style="57" customWidth="1"/>
    <col min="12547" max="12547" width="21.85546875" style="57" customWidth="1"/>
    <col min="12548" max="12551" width="18.42578125" style="57" customWidth="1"/>
    <col min="12552" max="12553" width="7.85546875" style="57" customWidth="1"/>
    <col min="12554" max="12554" width="15" style="57" customWidth="1"/>
    <col min="12555" max="12555" width="11" style="57" customWidth="1"/>
    <col min="12556" max="12556" width="12.140625" style="57" customWidth="1"/>
    <col min="12557" max="12557" width="43.85546875" style="57" customWidth="1"/>
    <col min="12558" max="12558" width="14.85546875" style="57" bestFit="1" customWidth="1"/>
    <col min="12559" max="12559" width="7.85546875" style="57" customWidth="1"/>
    <col min="12560" max="12800" width="9.140625" style="57"/>
    <col min="12801" max="12801" width="6.42578125" style="57" customWidth="1"/>
    <col min="12802" max="12802" width="66.7109375" style="57" customWidth="1"/>
    <col min="12803" max="12803" width="21.85546875" style="57" customWidth="1"/>
    <col min="12804" max="12807" width="18.42578125" style="57" customWidth="1"/>
    <col min="12808" max="12809" width="7.85546875" style="57" customWidth="1"/>
    <col min="12810" max="12810" width="15" style="57" customWidth="1"/>
    <col min="12811" max="12811" width="11" style="57" customWidth="1"/>
    <col min="12812" max="12812" width="12.140625" style="57" customWidth="1"/>
    <col min="12813" max="12813" width="43.85546875" style="57" customWidth="1"/>
    <col min="12814" max="12814" width="14.85546875" style="57" bestFit="1" customWidth="1"/>
    <col min="12815" max="12815" width="7.85546875" style="57" customWidth="1"/>
    <col min="12816" max="13056" width="9.140625" style="57"/>
    <col min="13057" max="13057" width="6.42578125" style="57" customWidth="1"/>
    <col min="13058" max="13058" width="66.7109375" style="57" customWidth="1"/>
    <col min="13059" max="13059" width="21.85546875" style="57" customWidth="1"/>
    <col min="13060" max="13063" width="18.42578125" style="57" customWidth="1"/>
    <col min="13064" max="13065" width="7.85546875" style="57" customWidth="1"/>
    <col min="13066" max="13066" width="15" style="57" customWidth="1"/>
    <col min="13067" max="13067" width="11" style="57" customWidth="1"/>
    <col min="13068" max="13068" width="12.140625" style="57" customWidth="1"/>
    <col min="13069" max="13069" width="43.85546875" style="57" customWidth="1"/>
    <col min="13070" max="13070" width="14.85546875" style="57" bestFit="1" customWidth="1"/>
    <col min="13071" max="13071" width="7.85546875" style="57" customWidth="1"/>
    <col min="13072" max="13312" width="9.140625" style="57"/>
    <col min="13313" max="13313" width="6.42578125" style="57" customWidth="1"/>
    <col min="13314" max="13314" width="66.7109375" style="57" customWidth="1"/>
    <col min="13315" max="13315" width="21.85546875" style="57" customWidth="1"/>
    <col min="13316" max="13319" width="18.42578125" style="57" customWidth="1"/>
    <col min="13320" max="13321" width="7.85546875" style="57" customWidth="1"/>
    <col min="13322" max="13322" width="15" style="57" customWidth="1"/>
    <col min="13323" max="13323" width="11" style="57" customWidth="1"/>
    <col min="13324" max="13324" width="12.140625" style="57" customWidth="1"/>
    <col min="13325" max="13325" width="43.85546875" style="57" customWidth="1"/>
    <col min="13326" max="13326" width="14.85546875" style="57" bestFit="1" customWidth="1"/>
    <col min="13327" max="13327" width="7.85546875" style="57" customWidth="1"/>
    <col min="13328" max="13568" width="9.140625" style="57"/>
    <col min="13569" max="13569" width="6.42578125" style="57" customWidth="1"/>
    <col min="13570" max="13570" width="66.7109375" style="57" customWidth="1"/>
    <col min="13571" max="13571" width="21.85546875" style="57" customWidth="1"/>
    <col min="13572" max="13575" width="18.42578125" style="57" customWidth="1"/>
    <col min="13576" max="13577" width="7.85546875" style="57" customWidth="1"/>
    <col min="13578" max="13578" width="15" style="57" customWidth="1"/>
    <col min="13579" max="13579" width="11" style="57" customWidth="1"/>
    <col min="13580" max="13580" width="12.140625" style="57" customWidth="1"/>
    <col min="13581" max="13581" width="43.85546875" style="57" customWidth="1"/>
    <col min="13582" max="13582" width="14.85546875" style="57" bestFit="1" customWidth="1"/>
    <col min="13583" max="13583" width="7.85546875" style="57" customWidth="1"/>
    <col min="13584" max="13824" width="9.140625" style="57"/>
    <col min="13825" max="13825" width="6.42578125" style="57" customWidth="1"/>
    <col min="13826" max="13826" width="66.7109375" style="57" customWidth="1"/>
    <col min="13827" max="13827" width="21.85546875" style="57" customWidth="1"/>
    <col min="13828" max="13831" width="18.42578125" style="57" customWidth="1"/>
    <col min="13832" max="13833" width="7.85546875" style="57" customWidth="1"/>
    <col min="13834" max="13834" width="15" style="57" customWidth="1"/>
    <col min="13835" max="13835" width="11" style="57" customWidth="1"/>
    <col min="13836" max="13836" width="12.140625" style="57" customWidth="1"/>
    <col min="13837" max="13837" width="43.85546875" style="57" customWidth="1"/>
    <col min="13838" max="13838" width="14.85546875" style="57" bestFit="1" customWidth="1"/>
    <col min="13839" max="13839" width="7.85546875" style="57" customWidth="1"/>
    <col min="13840" max="14080" width="9.140625" style="57"/>
    <col min="14081" max="14081" width="6.42578125" style="57" customWidth="1"/>
    <col min="14082" max="14082" width="66.7109375" style="57" customWidth="1"/>
    <col min="14083" max="14083" width="21.85546875" style="57" customWidth="1"/>
    <col min="14084" max="14087" width="18.42578125" style="57" customWidth="1"/>
    <col min="14088" max="14089" width="7.85546875" style="57" customWidth="1"/>
    <col min="14090" max="14090" width="15" style="57" customWidth="1"/>
    <col min="14091" max="14091" width="11" style="57" customWidth="1"/>
    <col min="14092" max="14092" width="12.140625" style="57" customWidth="1"/>
    <col min="14093" max="14093" width="43.85546875" style="57" customWidth="1"/>
    <col min="14094" max="14094" width="14.85546875" style="57" bestFit="1" customWidth="1"/>
    <col min="14095" max="14095" width="7.85546875" style="57" customWidth="1"/>
    <col min="14096" max="14336" width="9.140625" style="57"/>
    <col min="14337" max="14337" width="6.42578125" style="57" customWidth="1"/>
    <col min="14338" max="14338" width="66.7109375" style="57" customWidth="1"/>
    <col min="14339" max="14339" width="21.85546875" style="57" customWidth="1"/>
    <col min="14340" max="14343" width="18.42578125" style="57" customWidth="1"/>
    <col min="14344" max="14345" width="7.85546875" style="57" customWidth="1"/>
    <col min="14346" max="14346" width="15" style="57" customWidth="1"/>
    <col min="14347" max="14347" width="11" style="57" customWidth="1"/>
    <col min="14348" max="14348" width="12.140625" style="57" customWidth="1"/>
    <col min="14349" max="14349" width="43.85546875" style="57" customWidth="1"/>
    <col min="14350" max="14350" width="14.85546875" style="57" bestFit="1" customWidth="1"/>
    <col min="14351" max="14351" width="7.85546875" style="57" customWidth="1"/>
    <col min="14352" max="14592" width="9.140625" style="57"/>
    <col min="14593" max="14593" width="6.42578125" style="57" customWidth="1"/>
    <col min="14594" max="14594" width="66.7109375" style="57" customWidth="1"/>
    <col min="14595" max="14595" width="21.85546875" style="57" customWidth="1"/>
    <col min="14596" max="14599" width="18.42578125" style="57" customWidth="1"/>
    <col min="14600" max="14601" width="7.85546875" style="57" customWidth="1"/>
    <col min="14602" max="14602" width="15" style="57" customWidth="1"/>
    <col min="14603" max="14603" width="11" style="57" customWidth="1"/>
    <col min="14604" max="14604" width="12.140625" style="57" customWidth="1"/>
    <col min="14605" max="14605" width="43.85546875" style="57" customWidth="1"/>
    <col min="14606" max="14606" width="14.85546875" style="57" bestFit="1" customWidth="1"/>
    <col min="14607" max="14607" width="7.85546875" style="57" customWidth="1"/>
    <col min="14608" max="14848" width="9.140625" style="57"/>
    <col min="14849" max="14849" width="6.42578125" style="57" customWidth="1"/>
    <col min="14850" max="14850" width="66.7109375" style="57" customWidth="1"/>
    <col min="14851" max="14851" width="21.85546875" style="57" customWidth="1"/>
    <col min="14852" max="14855" width="18.42578125" style="57" customWidth="1"/>
    <col min="14856" max="14857" width="7.85546875" style="57" customWidth="1"/>
    <col min="14858" max="14858" width="15" style="57" customWidth="1"/>
    <col min="14859" max="14859" width="11" style="57" customWidth="1"/>
    <col min="14860" max="14860" width="12.140625" style="57" customWidth="1"/>
    <col min="14861" max="14861" width="43.85546875" style="57" customWidth="1"/>
    <col min="14862" max="14862" width="14.85546875" style="57" bestFit="1" customWidth="1"/>
    <col min="14863" max="14863" width="7.85546875" style="57" customWidth="1"/>
    <col min="14864" max="15104" width="9.140625" style="57"/>
    <col min="15105" max="15105" width="6.42578125" style="57" customWidth="1"/>
    <col min="15106" max="15106" width="66.7109375" style="57" customWidth="1"/>
    <col min="15107" max="15107" width="21.85546875" style="57" customWidth="1"/>
    <col min="15108" max="15111" width="18.42578125" style="57" customWidth="1"/>
    <col min="15112" max="15113" width="7.85546875" style="57" customWidth="1"/>
    <col min="15114" max="15114" width="15" style="57" customWidth="1"/>
    <col min="15115" max="15115" width="11" style="57" customWidth="1"/>
    <col min="15116" max="15116" width="12.140625" style="57" customWidth="1"/>
    <col min="15117" max="15117" width="43.85546875" style="57" customWidth="1"/>
    <col min="15118" max="15118" width="14.85546875" style="57" bestFit="1" customWidth="1"/>
    <col min="15119" max="15119" width="7.85546875" style="57" customWidth="1"/>
    <col min="15120" max="15360" width="9.140625" style="57"/>
    <col min="15361" max="15361" width="6.42578125" style="57" customWidth="1"/>
    <col min="15362" max="15362" width="66.7109375" style="57" customWidth="1"/>
    <col min="15363" max="15363" width="21.85546875" style="57" customWidth="1"/>
    <col min="15364" max="15367" width="18.42578125" style="57" customWidth="1"/>
    <col min="15368" max="15369" width="7.85546875" style="57" customWidth="1"/>
    <col min="15370" max="15370" width="15" style="57" customWidth="1"/>
    <col min="15371" max="15371" width="11" style="57" customWidth="1"/>
    <col min="15372" max="15372" width="12.140625" style="57" customWidth="1"/>
    <col min="15373" max="15373" width="43.85546875" style="57" customWidth="1"/>
    <col min="15374" max="15374" width="14.85546875" style="57" bestFit="1" customWidth="1"/>
    <col min="15375" max="15375" width="7.85546875" style="57" customWidth="1"/>
    <col min="15376" max="15616" width="9.140625" style="57"/>
    <col min="15617" max="15617" width="6.42578125" style="57" customWidth="1"/>
    <col min="15618" max="15618" width="66.7109375" style="57" customWidth="1"/>
    <col min="15619" max="15619" width="21.85546875" style="57" customWidth="1"/>
    <col min="15620" max="15623" width="18.42578125" style="57" customWidth="1"/>
    <col min="15624" max="15625" width="7.85546875" style="57" customWidth="1"/>
    <col min="15626" max="15626" width="15" style="57" customWidth="1"/>
    <col min="15627" max="15627" width="11" style="57" customWidth="1"/>
    <col min="15628" max="15628" width="12.140625" style="57" customWidth="1"/>
    <col min="15629" max="15629" width="43.85546875" style="57" customWidth="1"/>
    <col min="15630" max="15630" width="14.85546875" style="57" bestFit="1" customWidth="1"/>
    <col min="15631" max="15631" width="7.85546875" style="57" customWidth="1"/>
    <col min="15632" max="15872" width="9.140625" style="57"/>
    <col min="15873" max="15873" width="6.42578125" style="57" customWidth="1"/>
    <col min="15874" max="15874" width="66.7109375" style="57" customWidth="1"/>
    <col min="15875" max="15875" width="21.85546875" style="57" customWidth="1"/>
    <col min="15876" max="15879" width="18.42578125" style="57" customWidth="1"/>
    <col min="15880" max="15881" width="7.85546875" style="57" customWidth="1"/>
    <col min="15882" max="15882" width="15" style="57" customWidth="1"/>
    <col min="15883" max="15883" width="11" style="57" customWidth="1"/>
    <col min="15884" max="15884" width="12.140625" style="57" customWidth="1"/>
    <col min="15885" max="15885" width="43.85546875" style="57" customWidth="1"/>
    <col min="15886" max="15886" width="14.85546875" style="57" bestFit="1" customWidth="1"/>
    <col min="15887" max="15887" width="7.85546875" style="57" customWidth="1"/>
    <col min="15888" max="16128" width="9.140625" style="57"/>
    <col min="16129" max="16129" width="6.42578125" style="57" customWidth="1"/>
    <col min="16130" max="16130" width="66.7109375" style="57" customWidth="1"/>
    <col min="16131" max="16131" width="21.85546875" style="57" customWidth="1"/>
    <col min="16132" max="16135" width="18.42578125" style="57" customWidth="1"/>
    <col min="16136" max="16137" width="7.85546875" style="57" customWidth="1"/>
    <col min="16138" max="16138" width="15" style="57" customWidth="1"/>
    <col min="16139" max="16139" width="11" style="57" customWidth="1"/>
    <col min="16140" max="16140" width="12.140625" style="57" customWidth="1"/>
    <col min="16141" max="16141" width="43.85546875" style="57" customWidth="1"/>
    <col min="16142" max="16142" width="14.85546875" style="57" bestFit="1" customWidth="1"/>
    <col min="16143" max="16143" width="7.85546875" style="57" customWidth="1"/>
    <col min="16144" max="16384" width="9.140625" style="57"/>
  </cols>
  <sheetData>
    <row r="1" spans="1:16" s="55" customFormat="1" ht="12.75" x14ac:dyDescent="0.2">
      <c r="C1" s="125" t="s">
        <v>0</v>
      </c>
      <c r="D1" s="125"/>
      <c r="E1" s="125"/>
      <c r="F1" s="125"/>
      <c r="G1" s="125"/>
      <c r="H1" s="81"/>
      <c r="K1" s="80"/>
      <c r="L1" s="80"/>
      <c r="M1" s="136"/>
      <c r="N1" s="136"/>
      <c r="O1" s="136"/>
      <c r="P1" s="136"/>
    </row>
    <row r="2" spans="1:16" s="55" customFormat="1" ht="12.75" x14ac:dyDescent="0.2">
      <c r="C2" s="126" t="s">
        <v>1</v>
      </c>
      <c r="D2" s="126"/>
      <c r="E2" s="126"/>
      <c r="F2" s="126"/>
      <c r="G2" s="126"/>
      <c r="H2" s="83"/>
      <c r="J2" s="137"/>
      <c r="K2" s="137"/>
      <c r="L2" s="137"/>
      <c r="M2" s="137"/>
      <c r="N2" s="137"/>
      <c r="O2" s="137"/>
      <c r="P2" s="137"/>
    </row>
    <row r="3" spans="1:16" s="55" customFormat="1" ht="12.75" x14ac:dyDescent="0.2">
      <c r="C3" s="56" t="s">
        <v>2</v>
      </c>
      <c r="D3" s="56"/>
      <c r="E3" s="56"/>
      <c r="F3" s="56"/>
      <c r="G3" s="56"/>
      <c r="H3" s="86"/>
      <c r="J3" s="85"/>
      <c r="K3" s="138"/>
      <c r="L3" s="138"/>
      <c r="M3" s="138"/>
      <c r="N3" s="138"/>
      <c r="O3" s="138"/>
      <c r="P3" s="138"/>
    </row>
    <row r="4" spans="1:16" s="55" customFormat="1" ht="12.75" x14ac:dyDescent="0.2">
      <c r="C4" s="56"/>
      <c r="D4" s="56"/>
      <c r="E4" s="56"/>
      <c r="F4" s="56"/>
      <c r="G4" s="56"/>
      <c r="H4" s="86"/>
      <c r="J4" s="85"/>
      <c r="K4" s="86"/>
      <c r="L4" s="86"/>
      <c r="M4" s="86"/>
      <c r="N4" s="86"/>
      <c r="O4" s="86"/>
      <c r="P4" s="86"/>
    </row>
    <row r="5" spans="1:16" ht="15.75" x14ac:dyDescent="0.25">
      <c r="B5" s="127" t="s">
        <v>3</v>
      </c>
      <c r="C5" s="127"/>
      <c r="D5" s="127"/>
      <c r="E5" s="58"/>
      <c r="F5" s="59"/>
      <c r="G5" s="59"/>
      <c r="H5" s="87"/>
      <c r="O5" s="88"/>
    </row>
    <row r="6" spans="1:16" ht="15.75" x14ac:dyDescent="0.25">
      <c r="B6" s="128" t="s">
        <v>61</v>
      </c>
      <c r="C6" s="128"/>
      <c r="D6" s="128"/>
      <c r="E6" s="128"/>
      <c r="F6" s="128"/>
      <c r="G6" s="128"/>
      <c r="H6" s="89"/>
      <c r="I6" s="89"/>
      <c r="J6" s="89"/>
      <c r="K6" s="89"/>
      <c r="L6" s="89"/>
      <c r="M6" s="89"/>
      <c r="N6" s="89"/>
      <c r="O6" s="89"/>
    </row>
    <row r="7" spans="1:16" x14ac:dyDescent="0.25">
      <c r="A7" s="129" t="s">
        <v>71</v>
      </c>
      <c r="B7" s="129"/>
      <c r="C7" s="129"/>
      <c r="D7" s="129"/>
      <c r="E7" s="129"/>
      <c r="F7" s="129"/>
      <c r="G7" s="129"/>
      <c r="H7" s="90"/>
      <c r="I7" s="90"/>
      <c r="J7" s="90"/>
      <c r="K7" s="90"/>
      <c r="L7" s="90"/>
      <c r="M7" s="90"/>
      <c r="N7" s="90"/>
      <c r="O7" s="90"/>
    </row>
    <row r="8" spans="1:16" x14ac:dyDescent="0.25"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6" x14ac:dyDescent="0.25">
      <c r="A9" s="62"/>
      <c r="B9" s="130"/>
      <c r="C9" s="132" t="s">
        <v>4</v>
      </c>
      <c r="D9" s="133"/>
      <c r="E9" s="133"/>
      <c r="F9" s="133"/>
      <c r="G9" s="134"/>
    </row>
    <row r="10" spans="1:16" ht="23.25" customHeight="1" x14ac:dyDescent="0.25">
      <c r="A10" s="20"/>
      <c r="B10" s="131"/>
      <c r="C10" s="18" t="s">
        <v>5</v>
      </c>
      <c r="D10" s="18" t="s">
        <v>6</v>
      </c>
      <c r="E10" s="18" t="s">
        <v>7</v>
      </c>
      <c r="F10" s="18" t="s">
        <v>8</v>
      </c>
      <c r="G10" s="18" t="s">
        <v>9</v>
      </c>
    </row>
    <row r="11" spans="1:16" s="91" customFormat="1" ht="28.5" customHeight="1" x14ac:dyDescent="0.25">
      <c r="A11" s="15" t="s">
        <v>10</v>
      </c>
      <c r="B11" s="34" t="s">
        <v>11</v>
      </c>
      <c r="C11" s="13">
        <f>SUM(D11:G11)</f>
        <v>2270408</v>
      </c>
      <c r="D11" s="14">
        <f>D16</f>
        <v>1759930</v>
      </c>
      <c r="E11" s="15">
        <f>E13+E20</f>
        <v>0</v>
      </c>
      <c r="F11" s="14">
        <f>F17</f>
        <v>510478</v>
      </c>
      <c r="G11" s="15">
        <f>G13+G20</f>
        <v>0</v>
      </c>
    </row>
    <row r="12" spans="1:16" ht="28.5" customHeight="1" x14ac:dyDescent="0.25">
      <c r="A12" s="19"/>
      <c r="B12" s="63" t="s">
        <v>12</v>
      </c>
      <c r="C12" s="18"/>
      <c r="D12" s="19"/>
      <c r="E12" s="20"/>
      <c r="F12" s="19"/>
      <c r="G12" s="19"/>
    </row>
    <row r="13" spans="1:16" ht="28.5" customHeight="1" x14ac:dyDescent="0.25">
      <c r="A13" s="64" t="s">
        <v>13</v>
      </c>
      <c r="B13" s="65" t="s">
        <v>14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92" customFormat="1" ht="28.5" customHeight="1" x14ac:dyDescent="0.25">
      <c r="A14" s="66" t="s">
        <v>15</v>
      </c>
      <c r="B14" s="67"/>
      <c r="C14" s="25"/>
      <c r="D14" s="25"/>
      <c r="E14" s="25"/>
      <c r="F14" s="25"/>
      <c r="G14" s="25"/>
    </row>
    <row r="15" spans="1:16" s="92" customFormat="1" ht="28.5" customHeight="1" x14ac:dyDescent="0.25">
      <c r="A15" s="66" t="s">
        <v>16</v>
      </c>
      <c r="B15" s="67"/>
      <c r="C15" s="25"/>
      <c r="D15" s="25"/>
      <c r="E15" s="25"/>
      <c r="F15" s="25"/>
      <c r="G15" s="25"/>
    </row>
    <row r="16" spans="1:16" s="92" customFormat="1" ht="28.5" customHeight="1" x14ac:dyDescent="0.25">
      <c r="A16" s="64" t="s">
        <v>17</v>
      </c>
      <c r="B16" s="65" t="s">
        <v>69</v>
      </c>
      <c r="C16" s="18">
        <f>D16+E16+F16+G16</f>
        <v>1759930</v>
      </c>
      <c r="D16" s="25">
        <v>1759930</v>
      </c>
      <c r="E16" s="25"/>
      <c r="F16" s="25"/>
      <c r="G16" s="25"/>
      <c r="J16" s="93"/>
    </row>
    <row r="17" spans="1:13" s="92" customFormat="1" ht="28.5" customHeight="1" x14ac:dyDescent="0.25">
      <c r="A17" s="64" t="s">
        <v>19</v>
      </c>
      <c r="B17" s="65" t="s">
        <v>20</v>
      </c>
      <c r="C17" s="18">
        <f>D17+E17+G17+F17</f>
        <v>510478</v>
      </c>
      <c r="D17" s="25"/>
      <c r="E17" s="25"/>
      <c r="F17" s="25">
        <f>F18+F19</f>
        <v>510478</v>
      </c>
      <c r="G17" s="25"/>
      <c r="J17" s="93"/>
    </row>
    <row r="18" spans="1:13" s="92" customFormat="1" ht="28.5" customHeight="1" x14ac:dyDescent="0.25">
      <c r="A18" s="64" t="s">
        <v>21</v>
      </c>
      <c r="B18" s="68" t="s">
        <v>22</v>
      </c>
      <c r="C18" s="25">
        <f>D18+E18+F18+G18</f>
        <v>139890</v>
      </c>
      <c r="D18" s="25"/>
      <c r="E18" s="25"/>
      <c r="F18" s="25">
        <v>139890</v>
      </c>
      <c r="G18" s="25"/>
      <c r="J18" s="93"/>
    </row>
    <row r="19" spans="1:13" s="92" customFormat="1" ht="28.5" customHeight="1" x14ac:dyDescent="0.25">
      <c r="A19" s="64" t="s">
        <v>23</v>
      </c>
      <c r="B19" s="68" t="s">
        <v>24</v>
      </c>
      <c r="C19" s="25">
        <f>D19+E19+F19+G19</f>
        <v>370588</v>
      </c>
      <c r="D19" s="25"/>
      <c r="E19" s="25"/>
      <c r="F19" s="25">
        <v>370588</v>
      </c>
      <c r="G19" s="25"/>
      <c r="J19" s="93"/>
    </row>
    <row r="20" spans="1:13" s="92" customFormat="1" ht="28.5" customHeight="1" x14ac:dyDescent="0.25">
      <c r="A20" s="64" t="s">
        <v>25</v>
      </c>
      <c r="B20" s="65" t="s">
        <v>26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13" s="92" customFormat="1" ht="28.5" customHeight="1" x14ac:dyDescent="0.25">
      <c r="A21" s="66" t="s">
        <v>27</v>
      </c>
      <c r="B21" s="67"/>
      <c r="C21" s="25"/>
      <c r="D21" s="27"/>
      <c r="E21" s="27"/>
      <c r="F21" s="27"/>
      <c r="G21" s="27"/>
    </row>
    <row r="22" spans="1:13" s="92" customFormat="1" ht="28.5" customHeight="1" x14ac:dyDescent="0.25">
      <c r="A22" s="66" t="s">
        <v>28</v>
      </c>
      <c r="B22" s="67"/>
      <c r="C22" s="25"/>
      <c r="D22" s="27"/>
      <c r="E22" s="27"/>
      <c r="F22" s="27"/>
      <c r="G22" s="27"/>
    </row>
    <row r="23" spans="1:13" s="91" customFormat="1" ht="28.5" customHeight="1" x14ac:dyDescent="0.25">
      <c r="A23" s="15" t="s">
        <v>29</v>
      </c>
      <c r="B23" s="34" t="s">
        <v>30</v>
      </c>
      <c r="C23" s="18">
        <f>SUM(D23:G23)</f>
        <v>0</v>
      </c>
      <c r="D23" s="18"/>
      <c r="E23" s="18"/>
      <c r="F23" s="18"/>
      <c r="G23" s="18"/>
    </row>
    <row r="24" spans="1:13" ht="28.5" customHeight="1" x14ac:dyDescent="0.25">
      <c r="A24" s="15" t="s">
        <v>31</v>
      </c>
      <c r="B24" s="34" t="s">
        <v>32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13" ht="28.5" customHeight="1" x14ac:dyDescent="0.25">
      <c r="A25" s="66" t="s">
        <v>33</v>
      </c>
      <c r="B25" s="67"/>
      <c r="C25" s="28"/>
      <c r="D25" s="27"/>
      <c r="E25" s="27"/>
      <c r="F25" s="27"/>
      <c r="G25" s="27"/>
    </row>
    <row r="26" spans="1:13" ht="28.5" customHeight="1" x14ac:dyDescent="0.25">
      <c r="A26" s="66" t="s">
        <v>34</v>
      </c>
      <c r="B26" s="67"/>
      <c r="C26" s="28"/>
      <c r="D26" s="27"/>
      <c r="E26" s="27"/>
      <c r="F26" s="27"/>
      <c r="G26" s="27"/>
    </row>
    <row r="27" spans="1:13" ht="28.5" customHeight="1" x14ac:dyDescent="0.25">
      <c r="A27" s="15" t="s">
        <v>35</v>
      </c>
      <c r="B27" s="34" t="s">
        <v>36</v>
      </c>
      <c r="C27" s="18">
        <f>SUM(D27:G27)</f>
        <v>2228660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2228660</v>
      </c>
    </row>
    <row r="28" spans="1:13" ht="28.5" customHeight="1" x14ac:dyDescent="0.25">
      <c r="A28" s="66" t="s">
        <v>37</v>
      </c>
      <c r="B28" s="69" t="s">
        <v>38</v>
      </c>
      <c r="C28" s="30">
        <f>SUM(D28:G28)</f>
        <v>135964</v>
      </c>
      <c r="D28" s="27"/>
      <c r="E28" s="27"/>
      <c r="F28" s="27"/>
      <c r="G28" s="30">
        <v>135964</v>
      </c>
      <c r="J28" s="94"/>
      <c r="L28" s="92"/>
      <c r="M28" s="92"/>
    </row>
    <row r="29" spans="1:13" ht="28.5" customHeight="1" x14ac:dyDescent="0.25">
      <c r="A29" s="66" t="s">
        <v>39</v>
      </c>
      <c r="B29" s="69" t="s">
        <v>40</v>
      </c>
      <c r="C29" s="30">
        <f>SUM(D29:G29)</f>
        <v>2092696</v>
      </c>
      <c r="D29" s="27"/>
      <c r="E29" s="27"/>
      <c r="F29" s="27"/>
      <c r="G29" s="30">
        <v>2092696</v>
      </c>
      <c r="J29" s="94"/>
      <c r="L29" s="92"/>
      <c r="M29" s="92"/>
    </row>
    <row r="30" spans="1:13" s="91" customFormat="1" ht="28.5" customHeight="1" x14ac:dyDescent="0.25">
      <c r="A30" s="15" t="s">
        <v>41</v>
      </c>
      <c r="B30" s="34" t="s">
        <v>42</v>
      </c>
      <c r="C30" s="18">
        <f>C31</f>
        <v>41748</v>
      </c>
      <c r="D30" s="27"/>
      <c r="E30" s="27"/>
      <c r="F30" s="27"/>
      <c r="G30" s="14">
        <f>G31</f>
        <v>41748</v>
      </c>
    </row>
    <row r="31" spans="1:13" s="91" customFormat="1" ht="28.5" customHeight="1" x14ac:dyDescent="0.25">
      <c r="A31" s="66" t="s">
        <v>43</v>
      </c>
      <c r="B31" s="67" t="s">
        <v>44</v>
      </c>
      <c r="C31" s="25">
        <f>G31</f>
        <v>41748</v>
      </c>
      <c r="D31" s="27"/>
      <c r="E31" s="27"/>
      <c r="F31" s="27"/>
      <c r="G31" s="30">
        <f>C11-C27</f>
        <v>41748</v>
      </c>
    </row>
    <row r="32" spans="1:13" s="91" customFormat="1" ht="28.5" customHeight="1" x14ac:dyDescent="0.25">
      <c r="A32" s="66" t="s">
        <v>45</v>
      </c>
      <c r="B32" s="67" t="s">
        <v>46</v>
      </c>
      <c r="C32" s="31">
        <f>IF(C11=0,0,C31/C11*100)</f>
        <v>1.8387884468342255</v>
      </c>
      <c r="D32" s="27"/>
      <c r="E32" s="27"/>
      <c r="F32" s="27"/>
      <c r="G32" s="31">
        <f>(G31/C11)*100</f>
        <v>1.8387884468342255</v>
      </c>
    </row>
    <row r="33" spans="1:254" s="91" customFormat="1" ht="28.5" customHeight="1" x14ac:dyDescent="0.25">
      <c r="A33" s="15" t="s">
        <v>47</v>
      </c>
      <c r="B33" s="34" t="s">
        <v>48</v>
      </c>
      <c r="C33" s="18"/>
      <c r="D33" s="27"/>
      <c r="E33" s="27"/>
      <c r="F33" s="27"/>
      <c r="G33" s="15"/>
    </row>
    <row r="34" spans="1:254" s="91" customFormat="1" ht="28.5" customHeight="1" x14ac:dyDescent="0.25">
      <c r="A34" s="66" t="s">
        <v>49</v>
      </c>
      <c r="B34" s="67" t="s">
        <v>44</v>
      </c>
      <c r="C34" s="25">
        <f>G34</f>
        <v>39200</v>
      </c>
      <c r="D34" s="27"/>
      <c r="E34" s="27"/>
      <c r="F34" s="27"/>
      <c r="G34" s="30">
        <v>39200</v>
      </c>
      <c r="J34" s="135"/>
      <c r="K34" s="135"/>
      <c r="L34" s="135"/>
      <c r="M34" s="135"/>
      <c r="N34" s="95"/>
    </row>
    <row r="35" spans="1:254" s="91" customFormat="1" ht="28.5" customHeight="1" x14ac:dyDescent="0.25">
      <c r="A35" s="66" t="s">
        <v>50</v>
      </c>
      <c r="B35" s="67" t="s">
        <v>46</v>
      </c>
      <c r="C35" s="31">
        <f>G35</f>
        <v>1.726561921910071</v>
      </c>
      <c r="D35" s="27"/>
      <c r="E35" s="27"/>
      <c r="F35" s="27"/>
      <c r="G35" s="32">
        <f>(G34/C11)*100</f>
        <v>1.726561921910071</v>
      </c>
    </row>
    <row r="36" spans="1:254" s="91" customFormat="1" ht="28.5" customHeight="1" x14ac:dyDescent="0.25">
      <c r="A36" s="15" t="s">
        <v>51</v>
      </c>
      <c r="B36" s="34" t="s">
        <v>52</v>
      </c>
      <c r="C36" s="25"/>
      <c r="D36" s="27"/>
      <c r="E36" s="27"/>
      <c r="F36" s="27"/>
      <c r="G36" s="30"/>
    </row>
    <row r="37" spans="1:254" s="91" customFormat="1" ht="28.5" customHeight="1" x14ac:dyDescent="0.25">
      <c r="A37" s="66" t="s">
        <v>53</v>
      </c>
      <c r="B37" s="67" t="s">
        <v>44</v>
      </c>
      <c r="C37" s="25">
        <f>C31-C34</f>
        <v>2548</v>
      </c>
      <c r="D37" s="25"/>
      <c r="E37" s="25"/>
      <c r="F37" s="25"/>
      <c r="G37" s="25">
        <f>G30-G34</f>
        <v>2548</v>
      </c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1:254" s="91" customFormat="1" ht="28.5" customHeight="1" x14ac:dyDescent="0.25">
      <c r="A38" s="66" t="s">
        <v>54</v>
      </c>
      <c r="B38" s="67" t="s">
        <v>46</v>
      </c>
      <c r="C38" s="33">
        <f>IF(C11=0,0,C37/C11*100)</f>
        <v>0.11222652492415459</v>
      </c>
      <c r="D38" s="34"/>
      <c r="E38" s="34"/>
      <c r="F38" s="34"/>
      <c r="G38" s="33">
        <f>IF(C11=0,0,C37/C11*100)</f>
        <v>0.11222652492415459</v>
      </c>
    </row>
    <row r="41" spans="1:254" ht="124.5" x14ac:dyDescent="0.25">
      <c r="B41" s="78" t="s">
        <v>63</v>
      </c>
      <c r="C41" s="71"/>
      <c r="D41" s="123" t="s">
        <v>70</v>
      </c>
      <c r="E41" s="123"/>
      <c r="F41" s="123"/>
      <c r="G41" s="123"/>
      <c r="N41" s="74"/>
      <c r="V41" s="74"/>
      <c r="AD41" s="74"/>
      <c r="AL41" s="74"/>
      <c r="AT41" s="74"/>
      <c r="BB41" s="74"/>
      <c r="BJ41" s="74"/>
      <c r="BR41" s="74"/>
      <c r="BZ41" s="74"/>
      <c r="CH41" s="74"/>
      <c r="CP41" s="74"/>
      <c r="CX41" s="74"/>
      <c r="DF41" s="74"/>
      <c r="DN41" s="74"/>
      <c r="DV41" s="74"/>
      <c r="ED41" s="74"/>
      <c r="EL41" s="74"/>
      <c r="ET41" s="74"/>
      <c r="FB41" s="74"/>
      <c r="FJ41" s="74"/>
      <c r="FR41" s="74"/>
      <c r="FZ41" s="74"/>
      <c r="GH41" s="74"/>
      <c r="GP41" s="74"/>
      <c r="GX41" s="74"/>
      <c r="HF41" s="74"/>
      <c r="HN41" s="74"/>
      <c r="HV41" s="74"/>
      <c r="ID41" s="74"/>
      <c r="IL41" s="74"/>
      <c r="IT41" s="74"/>
    </row>
    <row r="42" spans="1:254" x14ac:dyDescent="0.25">
      <c r="A42" s="124" t="s">
        <v>56</v>
      </c>
      <c r="B42" s="124"/>
      <c r="C42" s="124"/>
      <c r="D42" s="124"/>
      <c r="E42" s="124"/>
      <c r="F42" s="124"/>
      <c r="G42" s="124"/>
      <c r="M42" s="74"/>
      <c r="U42" s="74"/>
      <c r="AC42" s="74"/>
      <c r="AK42" s="74"/>
      <c r="AS42" s="74"/>
      <c r="BA42" s="74"/>
      <c r="BI42" s="74"/>
      <c r="BQ42" s="74"/>
      <c r="BY42" s="74"/>
      <c r="CG42" s="74"/>
      <c r="CO42" s="74"/>
      <c r="CW42" s="74"/>
      <c r="DE42" s="74"/>
      <c r="DM42" s="74"/>
      <c r="DU42" s="74"/>
      <c r="EC42" s="74"/>
      <c r="EK42" s="74"/>
      <c r="ES42" s="74"/>
      <c r="FA42" s="74"/>
      <c r="FI42" s="74"/>
      <c r="FQ42" s="74"/>
      <c r="FY42" s="74"/>
      <c r="GG42" s="74"/>
      <c r="GO42" s="74"/>
      <c r="GW42" s="74"/>
      <c r="HE42" s="74"/>
      <c r="HM42" s="74"/>
      <c r="HU42" s="74"/>
      <c r="IC42" s="74"/>
      <c r="IK42" s="74"/>
      <c r="IS42" s="74"/>
    </row>
    <row r="43" spans="1:254" x14ac:dyDescent="0.25">
      <c r="A43" s="73"/>
      <c r="E43" s="74"/>
      <c r="M43" s="74"/>
      <c r="U43" s="74"/>
      <c r="AC43" s="74"/>
      <c r="AK43" s="74"/>
      <c r="AS43" s="74"/>
      <c r="BA43" s="74"/>
      <c r="BI43" s="74"/>
      <c r="BQ43" s="74"/>
      <c r="BY43" s="74"/>
      <c r="CG43" s="74"/>
      <c r="CO43" s="74"/>
      <c r="CW43" s="74"/>
      <c r="DE43" s="74"/>
      <c r="DM43" s="74"/>
      <c r="DU43" s="74"/>
      <c r="EC43" s="74"/>
      <c r="EK43" s="74"/>
      <c r="ES43" s="74"/>
      <c r="FA43" s="74"/>
      <c r="FI43" s="74"/>
      <c r="FQ43" s="74"/>
      <c r="FY43" s="74"/>
      <c r="GG43" s="74"/>
      <c r="GO43" s="74"/>
      <c r="GW43" s="74"/>
      <c r="HE43" s="74"/>
      <c r="HM43" s="74"/>
      <c r="HU43" s="74"/>
      <c r="IC43" s="74"/>
      <c r="IK43" s="74"/>
      <c r="IS43" s="74"/>
    </row>
    <row r="44" spans="1:254" x14ac:dyDescent="0.25">
      <c r="A44" s="73"/>
    </row>
    <row r="45" spans="1:254" x14ac:dyDescent="0.25">
      <c r="A45" s="73"/>
    </row>
    <row r="46" spans="1:254" x14ac:dyDescent="0.25">
      <c r="A46" s="73"/>
    </row>
  </sheetData>
  <mergeCells count="13">
    <mergeCell ref="J34:M34"/>
    <mergeCell ref="D41:G41"/>
    <mergeCell ref="C1:G1"/>
    <mergeCell ref="M1:P1"/>
    <mergeCell ref="C2:G2"/>
    <mergeCell ref="J2:P2"/>
    <mergeCell ref="K3:P3"/>
    <mergeCell ref="B5:D5"/>
    <mergeCell ref="A42:G42"/>
    <mergeCell ref="B6:G6"/>
    <mergeCell ref="A7:G7"/>
    <mergeCell ref="B9:B10"/>
    <mergeCell ref="C9:G9"/>
  </mergeCells>
  <pageMargins left="0.7" right="0.7" top="0.75" bottom="0.75" header="0.3" footer="0.3"/>
  <pageSetup paperSize="9" scale="4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июнь!Область_печати</vt:lpstr>
      <vt:lpstr>май!Область_печати</vt:lpstr>
      <vt:lpstr>март!Область_печати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Фомина Татьяна Ивановна</cp:lastModifiedBy>
  <dcterms:created xsi:type="dcterms:W3CDTF">2019-04-24T14:29:22Z</dcterms:created>
  <dcterms:modified xsi:type="dcterms:W3CDTF">2021-01-25T11:30:12Z</dcterms:modified>
</cp:coreProperties>
</file>