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814" firstSheet="7" activeTab="9"/>
  </bookViews>
  <sheets>
    <sheet name="прил 1 Приборы учета" sheetId="23" r:id="rId1"/>
    <sheet name="прил 1  Передача ЭЭ" sheetId="24" r:id="rId2"/>
    <sheet name="прил 1 Допуск к ПУ" sheetId="25" r:id="rId3"/>
    <sheet name="Прил 7  1. Инф-ция о ТСО" sheetId="20" r:id="rId4"/>
    <sheet name="Прил 7 2.1 Показатели качест (2" sheetId="21" r:id="rId5"/>
    <sheet name="Прил 7 2.2 Рейтинг структ е (2" sheetId="22" r:id="rId6"/>
    <sheet name="Прил 7 2.3 Мероприятия" sheetId="17" r:id="rId7"/>
    <sheet name="Прил 7 3.1, 3.2, 3.3" sheetId="18" r:id="rId8"/>
    <sheet name="Прил 7 3.4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19" r:id="rId20"/>
  </sheets>
  <definedNames>
    <definedName name="_xlnm.Print_Area" localSheetId="4">'Прил 7 2.1 Показатели качест (2'!$A$1:$E$29</definedName>
    <definedName name="_xlnm.Print_Area" localSheetId="8">'Прил 7 3.4 ТП'!$A$1:$R$22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2" l="1"/>
  <c r="K9" i="22"/>
  <c r="G9" i="22"/>
  <c r="C9" i="22"/>
  <c r="E24" i="21" l="1"/>
  <c r="E19" i="21"/>
  <c r="E14" i="21"/>
  <c r="E9" i="21"/>
  <c r="E18" i="20" l="1"/>
  <c r="E14" i="20"/>
  <c r="E13" i="20"/>
  <c r="R12" i="6" l="1"/>
  <c r="R13" i="6"/>
  <c r="R14" i="6"/>
  <c r="R15" i="6"/>
  <c r="R16" i="6"/>
  <c r="R17" i="6"/>
  <c r="R18" i="6"/>
  <c r="R19" i="6"/>
  <c r="R20" i="6"/>
  <c r="R21" i="6"/>
  <c r="R22" i="6"/>
  <c r="R11" i="6"/>
  <c r="T32" i="8" l="1"/>
  <c r="T36" i="8" l="1"/>
  <c r="T33" i="8"/>
  <c r="T18" i="8"/>
  <c r="T16" i="8"/>
  <c r="M18" i="8" l="1"/>
  <c r="M29" i="8" l="1"/>
  <c r="M30" i="8"/>
  <c r="M31" i="8"/>
  <c r="M33" i="8"/>
  <c r="M27" i="8"/>
  <c r="G18" i="8"/>
  <c r="G27" i="8"/>
  <c r="G29" i="8"/>
  <c r="G30" i="8"/>
  <c r="G33" i="8"/>
  <c r="M16" i="8" l="1"/>
  <c r="G16" i="8"/>
  <c r="N16" i="6"/>
  <c r="N11" i="6"/>
  <c r="K16" i="6"/>
  <c r="K11" i="6"/>
  <c r="H16" i="6"/>
  <c r="H11" i="6"/>
  <c r="E16" i="6"/>
  <c r="E11" i="6"/>
  <c r="E8" i="11"/>
</calcChain>
</file>

<file path=xl/sharedStrings.xml><?xml version="1.0" encoding="utf-8"?>
<sst xmlns="http://schemas.openxmlformats.org/spreadsheetml/2006/main" count="1221" uniqueCount="379">
  <si>
    <t>Показатель</t>
  </si>
  <si>
    <t>N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</si>
  <si>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</si>
  <si>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</si>
  <si>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</si>
  <si>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</si>
  <si>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</si>
  <si>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</si>
  <si>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</si>
  <si>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</si>
  <si>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</si>
  <si>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</si>
  <si>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</si>
  <si>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</si>
  <si>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</si>
  <si>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</si>
  <si>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4.1</t>
  </si>
  <si>
    <t>4.2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</si>
  <si>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</si>
  <si>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</si>
  <si>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</si>
  <si>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</si>
  <si>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</si>
  <si>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</si>
  <si>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</si>
  <si>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</si>
  <si>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</si>
  <si>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</si>
  <si>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</si>
  <si>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</si>
  <si>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</si>
  <si>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</si>
  <si>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</si>
  <si>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</si>
  <si>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</si>
  <si>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</si>
  <si>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</si>
  <si>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</si>
  <si>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</si>
  <si>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</si>
  <si>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</si>
  <si>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</si>
  <si>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</si>
  <si>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</si>
  <si>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</si>
  <si>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</si>
  <si>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</si>
  <si>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</si>
  <si>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</si>
  <si>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</si>
  <si>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</si>
  <si>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</si>
  <si>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</si>
  <si>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</si>
  <si>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</si>
  <si>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</si>
  <si>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</si>
  <si>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</si>
  <si>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</si>
  <si>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</si>
  <si>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</si>
  <si>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</si>
  <si>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</si>
  <si>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</si>
  <si>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</si>
  <si>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</si>
  <si>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</si>
  <si>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</si>
  <si>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</si>
  <si>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</si>
  <si>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</si>
  <si>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</si>
  <si>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</si>
  <si>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</si>
  <si>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</si>
  <si>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</si>
  <si>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</si>
  <si>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</si>
  <si>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</si>
  <si>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</si>
  <si>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</si>
  <si>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</si>
  <si>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</si>
  <si>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</si>
  <si>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</si>
  <si>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</si>
  <si>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</si>
  <si>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</si>
  <si>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</si>
  <si>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</si>
  <si>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</si>
  <si>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</si>
  <si>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</si>
  <si>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</si>
  <si>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</si>
  <si>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</si>
  <si>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</si>
  <si>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</si>
  <si>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</si>
  <si>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</si>
  <si>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</si>
  <si>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</si>
  <si>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</si>
  <si>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</si>
  <si>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</si>
  <si>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</si>
  <si>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</si>
  <si>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</si>
  <si>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</si>
  <si>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</si>
  <si>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</si>
  <si>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</si>
  <si>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</si>
  <si>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</si>
  <si>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</si>
  <si>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</si>
  <si>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</si>
  <si>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</si>
  <si>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</si>
  <si>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</si>
  <si>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</si>
  <si>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</si>
  <si>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</si>
  <si>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</si>
  <si>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</si>
  <si>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</si>
  <si>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</si>
  <si>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</si>
  <si>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</si>
  <si>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</si>
  <si>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</si>
  <si>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</si>
  <si>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</si>
  <si>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</si>
  <si>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</si>
  <si>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</si>
  <si>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</si>
  <si>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</si>
  <si>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</si>
  <si>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</si>
  <si>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</si>
  <si>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</si>
  <si>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</si>
  <si>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</si>
  <si>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</si>
  <si>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</si>
  <si>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</si>
  <si>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</si>
  <si>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</si>
  <si>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</si>
  <si>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</si>
  <si>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</si>
  <si>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</si>
  <si>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</si>
  <si>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</si>
  <si>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</si>
  <si>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</si>
  <si>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1.Прием выдача документов по ТП; 2. Консультация устн.; 3.Оформление услуг согласно перечню</t>
  </si>
  <si>
    <t>прочее (отключение/ включение ээ)</t>
  </si>
  <si>
    <t xml:space="preserve">9:00-18:00 </t>
  </si>
  <si>
    <t>8(495)516-04-90; 8(495)516-79-14;   8(495)516-79-11 zayavka_tp@mskenergo.ru info@mskenergo.ru</t>
  </si>
  <si>
    <t>8 (495) 516-79-14; 8(495) 516-04-90;  8 (495) 516-79-11</t>
  </si>
  <si>
    <t>Москва, Мукомольный пр-д, д. 2а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</si>
  <si>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</si>
  <si>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</si>
  <si>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</si>
  <si>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</si>
  <si>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</si>
  <si>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Клиентский отдел АО "МСК Энерго" г. Москвы оборудован дополнительными комфортабельными местами ожидания.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</si>
  <si>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</si>
  <si>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</si>
  <si>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</si>
  <si>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</si>
  <si>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</si>
  <si>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</si>
  <si>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</si>
  <si>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</si>
  <si>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</si>
  <si>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</si>
  <si>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</si>
  <si>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</si>
  <si>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</si>
  <si>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</si>
  <si>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</si>
  <si>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</si>
  <si>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</si>
  <si>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</si>
  <si>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</si>
  <si>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</si>
  <si>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</si>
  <si>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</si>
  <si>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</si>
  <si>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</si>
  <si>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клиентского офиса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</si>
  <si>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</si>
  <si>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клиентком отделе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</si>
  <si>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</si>
  <si>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</si>
  <si>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</si>
  <si>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</si>
  <si>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клиентского отдела АО "МСК Энерго" г. Москвы обеспечен в полном объеме (в том числе для категории лиц с ограниченными возможностями).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</si>
  <si>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</si>
  <si>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№ пп</t>
  </si>
  <si>
    <t>Наименование мероприятия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</si>
  <si>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</si>
  <si>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</si>
  <si>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повышение квалификация персонала.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</si>
  <si>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</si>
  <si>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</si>
  <si>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актулизация сайта организации в соответствии с нововведеями в законодательстве РФ</t>
  </si>
  <si>
    <t>оптимизация обработок заявок по ТП, консультирование по возникшим вопросам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</si>
  <si>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пунктом).*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</si>
  <si>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</si>
  <si>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</si>
  <si>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Информация об износе ОС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</si>
  <si>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</si>
  <si>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</si>
  <si>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</si>
  <si>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</si>
  <si>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Здания</t>
  </si>
  <si>
    <t>4.64%</t>
  </si>
  <si>
    <t>Сооружения</t>
  </si>
  <si>
    <t>2.41%</t>
  </si>
  <si>
    <t>Машины и оборудование (кроме офисного)</t>
  </si>
  <si>
    <t>9.18%</t>
  </si>
  <si>
    <t>Объект электросетевого хозяйства</t>
  </si>
  <si>
    <t>Значение показателя, годы</t>
  </si>
  <si>
    <t>Динамика изменения показателя,%</t>
  </si>
  <si>
    <t>Воздушные линии</t>
  </si>
  <si>
    <t>ВН (110 кВ и выше), км</t>
  </si>
  <si>
    <t>СН1 (35 - 60 кВ), км</t>
  </si>
  <si>
    <t>СН2 (1 - 20 кВ), км</t>
  </si>
  <si>
    <t>НН (до 1 кВ), км</t>
  </si>
  <si>
    <t>Кабельные линии</t>
  </si>
  <si>
    <t>Трансформаторные подстанции</t>
  </si>
  <si>
    <t>ВН (110 кВ и выше), шт</t>
  </si>
  <si>
    <t>СН1 (35 - 60 кВ), шт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</si>
  <si>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</si>
  <si>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</si>
  <si>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</si>
  <si>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</si>
  <si>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</si>
  <si>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</si>
  <si>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</si>
  <si>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</si>
  <si>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</si>
  <si>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</si>
  <si>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</si>
  <si>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</si>
  <si>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</si>
  <si>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</si>
  <si>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</si>
  <si>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</si>
  <si>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</si>
  <si>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</si>
  <si>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</si>
  <si>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</si>
  <si>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</si>
  <si>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</si>
  <si>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</si>
  <si>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</si>
  <si>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</si>
  <si>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</si>
  <si>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</si>
  <si>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</si>
  <si>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</si>
  <si>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</si>
  <si>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</si>
  <si>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</si>
  <si>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</si>
  <si>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</si>
  <si>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</si>
  <si>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</si>
  <si>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</si>
  <si>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</si>
  <si>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</si>
  <si>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</si>
  <si>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</si>
  <si>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</si>
  <si>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</si>
  <si>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</si>
  <si>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</si>
  <si>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</si>
  <si>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</si>
  <si>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</si>
  <si>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</si>
  <si>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</si>
  <si>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</si>
  <si>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</si>
  <si>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</si>
  <si>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</si>
  <si>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</si>
  <si>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</si>
  <si>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</si>
  <si>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</si>
  <si>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</si>
  <si>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</si>
  <si>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</si>
  <si>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</si>
  <si>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</si>
  <si>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</si>
  <si>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</si>
  <si>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 xml:space="preserve">за предоставление услуги плата не взимается. 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</si>
  <si>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</si>
  <si>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</si>
  <si>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</si>
  <si>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</si>
  <si>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</si>
  <si>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</si>
  <si>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</si>
  <si>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</si>
  <si>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</si>
  <si>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</si>
  <si>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</si>
  <si>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</si>
  <si>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</si>
  <si>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</si>
  <si>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</si>
  <si>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</si>
  <si>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</si>
  <si>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</si>
  <si>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 xml:space="preserve">          Акционерное общество "МСК Энергосеть" (АО"МСК Энерго") за 2022 год</t>
  </si>
  <si>
    <t>Направление
заявителем заявки
в сетевую
организацию.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</si>
  <si>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</si>
  <si>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Не позднее 3
рабочих дней с
даты получения
обращения
потребителя.</t>
  </si>
  <si>
    <t>Заявка направляется
в письменной форме.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</si>
  <si>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</si>
  <si>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</si>
  <si>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</si>
  <si>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>Осмотр объекта
заявителя.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</si>
  <si>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</si>
  <si>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</si>
  <si>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</si>
  <si>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</si>
  <si>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</si>
  <si>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</si>
  <si>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</si>
  <si>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10
рабочих дней со
дня получения
полного
комплекта
документов по
этапу 1.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</si>
  <si>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</si>
  <si>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</si>
  <si>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</si>
  <si>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</si>
  <si>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22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</si>
  <si>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22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</si>
  <si>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22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</si>
  <si>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Л-00077</t>
  </si>
  <si>
    <t xml:space="preserve"> 11:56:36</t>
  </si>
  <si>
    <t>Л-00693</t>
  </si>
  <si>
    <t>М-00725</t>
  </si>
  <si>
    <t>К-01325</t>
  </si>
  <si>
    <t>М-02340</t>
  </si>
  <si>
    <t>М-02806</t>
  </si>
  <si>
    <t>М-03079</t>
  </si>
  <si>
    <t>М-03415</t>
  </si>
  <si>
    <t>Л-04373</t>
  </si>
  <si>
    <t>М-05199</t>
  </si>
  <si>
    <t xml:space="preserve"> 10:39:00</t>
  </si>
  <si>
    <t>Л-05763</t>
  </si>
  <si>
    <t>Л-06637</t>
  </si>
  <si>
    <t>М-07218</t>
  </si>
  <si>
    <t>М-08360</t>
  </si>
  <si>
    <t>М-08655</t>
  </si>
  <si>
    <t>М-09835</t>
  </si>
  <si>
    <t xml:space="preserve"> 13:26:16</t>
  </si>
  <si>
    <t>Л-10945</t>
  </si>
  <si>
    <t>К-12495</t>
  </si>
  <si>
    <t>Л-13619</t>
  </si>
  <si>
    <t xml:space="preserve"> 12:28:51</t>
  </si>
  <si>
    <t>М-14535</t>
  </si>
  <si>
    <t>Ю-15811</t>
  </si>
  <si>
    <t xml:space="preserve"> 10:29:12</t>
  </si>
  <si>
    <t>М-17087</t>
  </si>
  <si>
    <t>М-18488</t>
  </si>
  <si>
    <t xml:space="preserve"> 14:03:44</t>
  </si>
  <si>
    <t>М-19116</t>
  </si>
  <si>
    <t>М-22936</t>
  </si>
  <si>
    <t>Примечание: 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</t>
  </si>
  <si>
    <t>Ссылка на калькулятор:</t>
  </si>
  <si>
    <t>https://mskenergo.ru/tech-connection/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</si>
</sst>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d/mm/yy;@"/>
    <numFmt numFmtId="166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0" fillId="0" borderId="0"/>
  </cellStyleXfs>
  <cellXfs count="211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0" borderId="0" xfId="1" applyAlignment="1">
      <alignment horizontal="justify" vertical="center"/>
    </xf>
    <xf numFmtId="0" fontId="10" fillId="0" borderId="0" xfId="2" applyFill="1" applyBorder="1"/>
    <xf numFmtId="0" fontId="10" fillId="0" borderId="0" xfId="2" applyFill="1"/>
    <xf numFmtId="0" fontId="14" fillId="0" borderId="0" xfId="2" applyFont="1" applyFill="1" applyBorder="1" applyAlignment="1"/>
    <xf numFmtId="0" fontId="14" fillId="0" borderId="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textRotation="90"/>
    </xf>
    <xf numFmtId="0" fontId="16" fillId="0" borderId="1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 wrapText="1"/>
    </xf>
    <xf numFmtId="9" fontId="17" fillId="0" borderId="1" xfId="2" applyNumberFormat="1" applyFont="1" applyFill="1" applyBorder="1" applyAlignment="1">
      <alignment horizontal="center" vertical="center" wrapText="1"/>
    </xf>
    <xf numFmtId="3" fontId="18" fillId="0" borderId="0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16" fontId="14" fillId="0" borderId="13" xfId="2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16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16" fontId="10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justify" vertical="center" wrapText="1"/>
    </xf>
    <xf numFmtId="0" fontId="13" fillId="0" borderId="0" xfId="1" applyAlignment="1">
      <alignment horizontal="left"/>
    </xf>
    <xf numFmtId="164" fontId="10" fillId="0" borderId="1" xfId="0" applyNumberFormat="1" applyFont="1" applyBorder="1" applyAlignment="1">
      <alignment vertical="center" wrapText="1"/>
    </xf>
    <xf numFmtId="10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/>
    <xf numFmtId="0" fontId="11" fillId="0" borderId="6" xfId="0" applyFont="1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11" fillId="0" borderId="1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0" fillId="0" borderId="1" xfId="0" applyBorder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49" fontId="0" fillId="0" borderId="0" xfId="0" applyNumberFormat="1"/>
    <xf numFmtId="0" fontId="11" fillId="0" borderId="1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Fill="1" applyAlignment="1">
      <alignment horizontal="justify" vertical="center"/>
    </xf>
    <xf numFmtId="0" fontId="14" fillId="0" borderId="15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10" fontId="0" fillId="0" borderId="1" xfId="0" applyNumberFormat="1" applyFill="1" applyBorder="1"/>
    <xf numFmtId="0" fontId="0" fillId="0" borderId="21" xfId="0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vertical="center" wrapText="1"/>
    </xf>
    <xf numFmtId="2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6" xfId="0" applyFill="1" applyBorder="1"/>
    <xf numFmtId="21" fontId="0" fillId="2" borderId="6" xfId="0" applyNumberFormat="1" applyFill="1" applyBorder="1"/>
    <xf numFmtId="165" fontId="0" fillId="2" borderId="6" xfId="0" applyNumberFormat="1" applyFill="1" applyBorder="1"/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66" fontId="20" fillId="0" borderId="21" xfId="0" applyNumberFormat="1" applyFont="1" applyBorder="1" applyAlignment="1">
      <alignment horizontal="center" vertical="center"/>
    </xf>
    <xf numFmtId="2" fontId="20" fillId="0" borderId="26" xfId="0" applyNumberFormat="1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2" fontId="20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7" zoomScale="90" zoomScaleNormal="90" workbookViewId="0">
      <selection activeCell="E23" sqref="E23:H23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82" t="s">
        <v>24</v>
      </c>
    </row>
    <row r="3" spans="4:8" x14ac:dyDescent="0.25">
      <c r="H3" s="82" t="s">
        <v>25</v>
      </c>
    </row>
    <row r="4" spans="4:8" x14ac:dyDescent="0.25">
      <c r="H4" s="82" t="s">
        <v>26</v>
      </c>
    </row>
    <row r="5" spans="4:8" x14ac:dyDescent="0.25">
      <c r="H5" s="82" t="s">
        <v>27</v>
      </c>
    </row>
    <row r="6" spans="4:8" x14ac:dyDescent="0.25">
      <c r="H6" s="83"/>
    </row>
    <row r="7" spans="4:8" x14ac:dyDescent="0.25">
      <c r="D7" s="7" t="s">
        <v>28</v>
      </c>
      <c r="H7" s="7"/>
    </row>
    <row r="8" spans="4:8" x14ac:dyDescent="0.25">
      <c r="D8" s="84" t="s">
        <v>271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85" t="s">
        <v>272</v>
      </c>
      <c r="H11" s="9"/>
    </row>
    <row r="12" spans="4:8" ht="27" x14ac:dyDescent="0.25">
      <c r="D12" s="7" t="s">
        <v>30</v>
      </c>
      <c r="H12" s="7"/>
    </row>
    <row r="13" spans="4:8" x14ac:dyDescent="0.25">
      <c r="D13" s="86" t="s">
        <v>273</v>
      </c>
      <c r="H13" s="7"/>
    </row>
    <row r="14" spans="4:8" ht="30" x14ac:dyDescent="0.25">
      <c r="D14" s="9" t="s">
        <v>274</v>
      </c>
      <c r="H14" s="9"/>
    </row>
    <row r="15" spans="4:8" ht="27" x14ac:dyDescent="0.25">
      <c r="D15" s="7" t="s">
        <v>275</v>
      </c>
      <c r="H15" s="7"/>
    </row>
    <row r="16" spans="4:8" x14ac:dyDescent="0.25">
      <c r="D16" s="7" t="s">
        <v>276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87" t="s">
        <v>18</v>
      </c>
      <c r="D20" s="88" t="s">
        <v>19</v>
      </c>
      <c r="E20" s="88" t="s">
        <v>20</v>
      </c>
      <c r="F20" s="88" t="s">
        <v>21</v>
      </c>
      <c r="G20" s="88" t="s">
        <v>22</v>
      </c>
      <c r="H20" s="88" t="s">
        <v>23</v>
      </c>
    </row>
    <row r="21" spans="3:8" ht="304.5" customHeight="1" thickBot="1" x14ac:dyDescent="0.3">
      <c r="C21" s="89">
        <v>1</v>
      </c>
      <c r="D21" s="90" t="s">
        <v>277</v>
      </c>
      <c r="E21" s="90" t="s">
        <v>278</v>
      </c>
      <c r="F21" s="90" t="s">
        <v>279</v>
      </c>
      <c r="G21" s="90" t="s">
        <v>280</v>
      </c>
      <c r="H21" s="90" t="s">
        <v>281</v>
      </c>
    </row>
    <row r="22" spans="3:8" ht="213" customHeight="1" thickBot="1" x14ac:dyDescent="0.3">
      <c r="C22" s="89">
        <v>2</v>
      </c>
      <c r="D22" s="90" t="s">
        <v>282</v>
      </c>
      <c r="E22" s="90" t="s">
        <v>283</v>
      </c>
      <c r="F22" s="90" t="s">
        <v>284</v>
      </c>
      <c r="G22" s="90" t="s">
        <v>285</v>
      </c>
      <c r="H22" s="90" t="s">
        <v>286</v>
      </c>
    </row>
    <row r="23" spans="3:8" ht="301.5" customHeight="1" thickBot="1" x14ac:dyDescent="0.3">
      <c r="C23" s="89">
        <v>3</v>
      </c>
      <c r="D23" s="90" t="s">
        <v>287</v>
      </c>
      <c r="E23" s="90" t="s">
        <v>288</v>
      </c>
      <c r="F23" s="90" t="s">
        <v>289</v>
      </c>
      <c r="G23" s="90" t="s">
        <v>290</v>
      </c>
      <c r="H23" s="90" t="s">
        <v>291</v>
      </c>
    </row>
    <row r="24" spans="3:8" ht="180.75" thickBot="1" x14ac:dyDescent="0.3">
      <c r="C24" s="89">
        <v>4</v>
      </c>
      <c r="D24" s="90" t="s">
        <v>292</v>
      </c>
      <c r="E24" s="90" t="s">
        <v>293</v>
      </c>
      <c r="F24" s="90" t="s">
        <v>294</v>
      </c>
      <c r="G24" s="90" t="s">
        <v>295</v>
      </c>
      <c r="H24" s="90" t="s">
        <v>296</v>
      </c>
    </row>
    <row r="25" spans="3:8" x14ac:dyDescent="0.25">
      <c r="D25" t="s">
        <v>297</v>
      </c>
      <c r="E25" t="s">
        <v>297</v>
      </c>
      <c r="H25" t="s">
        <v>297</v>
      </c>
    </row>
    <row r="26" spans="3:8" x14ac:dyDescent="0.25">
      <c r="H26" t="s">
        <v>297</v>
      </c>
    </row>
    <row r="27" spans="3:8" ht="45" x14ac:dyDescent="0.25">
      <c r="D27" s="85" t="s">
        <v>298</v>
      </c>
    </row>
    <row r="28" spans="3:8" x14ac:dyDescent="0.25">
      <c r="D28" s="91"/>
    </row>
    <row r="29" spans="3:8" x14ac:dyDescent="0.25">
      <c r="D29" s="91" t="s">
        <v>32</v>
      </c>
    </row>
    <row r="30" spans="3:8" x14ac:dyDescent="0.25">
      <c r="D30" s="91" t="s">
        <v>33</v>
      </c>
    </row>
    <row r="31" spans="3:8" ht="45" x14ac:dyDescent="0.25">
      <c r="D31" s="91" t="s">
        <v>34</v>
      </c>
    </row>
    <row r="32" spans="3:8" ht="75" x14ac:dyDescent="0.25">
      <c r="D32" s="91" t="s">
        <v>35</v>
      </c>
    </row>
    <row r="33" spans="4:4" x14ac:dyDescent="0.25">
      <c r="D33" s="91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3" zoomScale="70" zoomScaleNormal="70" workbookViewId="0">
      <selection activeCell="M24" sqref="M24"/>
    </sheetView>
  </sheetViews>
  <sheetFormatPr defaultRowHeight="15" x14ac:dyDescent="0.25"/>
  <cols>
    <col min="4" max="4" width="81.140625" customWidth="1"/>
    <col min="5" max="5" width="55.42578125" customWidth="1"/>
    <col min="6" max="7" width="22.5703125" customWidth="1"/>
    <col min="8" max="8" width="65.85546875" customWidth="1"/>
  </cols>
  <sheetData>
    <row r="2" spans="4:8" x14ac:dyDescent="0.25">
      <c r="H2" s="82" t="s">
        <v>24</v>
      </c>
    </row>
    <row r="3" spans="4:8" x14ac:dyDescent="0.25">
      <c r="H3" s="82" t="s">
        <v>25</v>
      </c>
    </row>
    <row r="4" spans="4:8" x14ac:dyDescent="0.25">
      <c r="H4" s="82" t="s">
        <v>26</v>
      </c>
    </row>
    <row r="5" spans="4:8" x14ac:dyDescent="0.25">
      <c r="H5" s="82" t="s">
        <v>27</v>
      </c>
    </row>
    <row r="6" spans="4:8" x14ac:dyDescent="0.25">
      <c r="H6" s="83"/>
    </row>
    <row r="7" spans="4:8" x14ac:dyDescent="0.25">
      <c r="D7" s="7" t="s">
        <v>28</v>
      </c>
      <c r="H7" s="7"/>
    </row>
    <row r="8" spans="4:8" x14ac:dyDescent="0.25">
      <c r="D8" s="84" t="s">
        <v>271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85" t="s">
        <v>272</v>
      </c>
      <c r="H11" s="9"/>
    </row>
    <row r="12" spans="4:8" ht="27" x14ac:dyDescent="0.25">
      <c r="D12" s="7" t="s">
        <v>30</v>
      </c>
      <c r="H12" s="7"/>
    </row>
    <row r="13" spans="4:8" x14ac:dyDescent="0.25">
      <c r="D13" s="86" t="s">
        <v>302</v>
      </c>
      <c r="H13" s="7"/>
    </row>
    <row r="14" spans="4:8" ht="45" x14ac:dyDescent="0.25">
      <c r="D14" s="9" t="s">
        <v>299</v>
      </c>
      <c r="H14" s="9"/>
    </row>
    <row r="15" spans="4:8" ht="54" x14ac:dyDescent="0.25">
      <c r="D15" s="7" t="s">
        <v>300</v>
      </c>
      <c r="H15" s="7"/>
    </row>
    <row r="16" spans="4:8" ht="27" x14ac:dyDescent="0.25">
      <c r="D16" s="7" t="s">
        <v>301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87" t="s">
        <v>18</v>
      </c>
      <c r="D20" s="88" t="s">
        <v>19</v>
      </c>
      <c r="E20" s="88" t="s">
        <v>20</v>
      </c>
      <c r="F20" s="88" t="s">
        <v>21</v>
      </c>
      <c r="G20" s="88" t="s">
        <v>22</v>
      </c>
      <c r="H20" s="88" t="s">
        <v>23</v>
      </c>
    </row>
    <row r="21" spans="3:8" ht="222.75" customHeight="1" thickBot="1" x14ac:dyDescent="0.3">
      <c r="C21" s="89">
        <v>1</v>
      </c>
      <c r="D21" s="96" t="s">
        <v>322</v>
      </c>
      <c r="E21" s="96" t="s">
        <v>326</v>
      </c>
      <c r="F21" s="96" t="s">
        <v>325</v>
      </c>
      <c r="G21" s="96" t="s">
        <v>324</v>
      </c>
      <c r="H21" s="96" t="s">
        <v>323</v>
      </c>
    </row>
    <row r="22" spans="3:8" ht="191.25" customHeight="1" thickBot="1" x14ac:dyDescent="0.3">
      <c r="C22" s="89">
        <v>2</v>
      </c>
      <c r="D22" s="96" t="s">
        <v>327</v>
      </c>
      <c r="E22" s="96" t="s">
        <v>328</v>
      </c>
      <c r="F22" s="96" t="s">
        <v>336</v>
      </c>
      <c r="G22" s="96" t="s">
        <v>334</v>
      </c>
      <c r="H22" s="96" t="s">
        <v>335</v>
      </c>
    </row>
    <row r="23" spans="3:8" ht="216" customHeight="1" thickBot="1" x14ac:dyDescent="0.3">
      <c r="C23" s="89">
        <v>3</v>
      </c>
      <c r="D23" s="96" t="s">
        <v>330</v>
      </c>
      <c r="E23" s="96" t="s">
        <v>331</v>
      </c>
      <c r="F23" s="96" t="s">
        <v>329</v>
      </c>
      <c r="G23" s="96" t="s">
        <v>337</v>
      </c>
      <c r="H23" s="96" t="s">
        <v>333</v>
      </c>
    </row>
    <row r="24" spans="3:8" ht="96" customHeight="1" thickBot="1" x14ac:dyDescent="0.3">
      <c r="C24" s="89">
        <v>4</v>
      </c>
      <c r="D24" s="96" t="s">
        <v>338</v>
      </c>
      <c r="E24" s="96" t="s">
        <v>339</v>
      </c>
      <c r="F24" s="96" t="s">
        <v>340</v>
      </c>
      <c r="G24" s="96" t="s">
        <v>341</v>
      </c>
      <c r="H24" s="96" t="s">
        <v>332</v>
      </c>
    </row>
    <row r="25" spans="3:8" x14ac:dyDescent="0.25">
      <c r="H25" t="s">
        <v>297</v>
      </c>
    </row>
    <row r="26" spans="3:8" ht="45" x14ac:dyDescent="0.25">
      <c r="D26" s="85" t="s">
        <v>298</v>
      </c>
    </row>
    <row r="27" spans="3:8" x14ac:dyDescent="0.25">
      <c r="D27" s="91"/>
    </row>
    <row r="28" spans="3:8" x14ac:dyDescent="0.25">
      <c r="D28" s="91" t="s">
        <v>32</v>
      </c>
    </row>
    <row r="29" spans="3:8" x14ac:dyDescent="0.25">
      <c r="D29" s="91" t="s">
        <v>33</v>
      </c>
    </row>
    <row r="30" spans="3:8" ht="45" x14ac:dyDescent="0.25">
      <c r="D30" s="91" t="s">
        <v>34</v>
      </c>
    </row>
    <row r="31" spans="3:8" ht="75" x14ac:dyDescent="0.25">
      <c r="D31" s="91" t="s">
        <v>35</v>
      </c>
    </row>
    <row r="32" spans="3:8" x14ac:dyDescent="0.25">
      <c r="D32" s="91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4" zoomScale="90" zoomScaleNormal="90" workbookViewId="0">
      <selection activeCell="H23" sqref="H23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35.140625" customWidth="1"/>
  </cols>
  <sheetData>
    <row r="2" spans="4:8" x14ac:dyDescent="0.25">
      <c r="H2" s="82" t="s">
        <v>24</v>
      </c>
    </row>
    <row r="3" spans="4:8" x14ac:dyDescent="0.25">
      <c r="H3" s="82" t="s">
        <v>25</v>
      </c>
    </row>
    <row r="4" spans="4:8" x14ac:dyDescent="0.25">
      <c r="H4" s="82" t="s">
        <v>26</v>
      </c>
    </row>
    <row r="5" spans="4:8" x14ac:dyDescent="0.25">
      <c r="H5" s="82" t="s">
        <v>27</v>
      </c>
    </row>
    <row r="6" spans="4:8" x14ac:dyDescent="0.25">
      <c r="H6" s="83"/>
    </row>
    <row r="7" spans="4:8" x14ac:dyDescent="0.25">
      <c r="D7" s="7" t="s">
        <v>28</v>
      </c>
      <c r="H7" s="7"/>
    </row>
    <row r="8" spans="4:8" x14ac:dyDescent="0.25">
      <c r="D8" s="84" t="s">
        <v>271</v>
      </c>
      <c r="H8" s="7"/>
    </row>
    <row r="9" spans="4:8" x14ac:dyDescent="0.25">
      <c r="D9" s="7" t="s">
        <v>29</v>
      </c>
      <c r="H9" s="7"/>
    </row>
    <row r="10" spans="4:8" x14ac:dyDescent="0.25">
      <c r="D10" s="7"/>
      <c r="H10" s="7"/>
    </row>
    <row r="11" spans="4:8" ht="45" x14ac:dyDescent="0.25">
      <c r="D11" s="85" t="s">
        <v>272</v>
      </c>
      <c r="H11" s="9"/>
    </row>
    <row r="12" spans="4:8" ht="27" x14ac:dyDescent="0.25">
      <c r="D12" s="7" t="s">
        <v>30</v>
      </c>
      <c r="H12" s="7"/>
    </row>
    <row r="13" spans="4:8" x14ac:dyDescent="0.25">
      <c r="D13" s="86" t="s">
        <v>273</v>
      </c>
      <c r="H13" s="7"/>
    </row>
    <row r="14" spans="4:8" ht="60" x14ac:dyDescent="0.25">
      <c r="D14" s="9" t="s">
        <v>303</v>
      </c>
      <c r="H14" s="9"/>
    </row>
    <row r="15" spans="4:8" ht="40.5" x14ac:dyDescent="0.25">
      <c r="D15" s="7" t="s">
        <v>304</v>
      </c>
      <c r="H15" s="7"/>
    </row>
    <row r="16" spans="4:8" ht="27" x14ac:dyDescent="0.25">
      <c r="D16" s="7" t="s">
        <v>305</v>
      </c>
      <c r="H16" s="7"/>
    </row>
    <row r="17" spans="3:8" x14ac:dyDescent="0.25">
      <c r="D17" s="7"/>
      <c r="H17" s="7"/>
    </row>
    <row r="18" spans="3:8" x14ac:dyDescent="0.25">
      <c r="D18" s="7" t="s">
        <v>31</v>
      </c>
      <c r="H18" s="7"/>
    </row>
    <row r="19" spans="3:8" ht="15.75" thickBot="1" x14ac:dyDescent="0.3"/>
    <row r="20" spans="3:8" ht="30.75" thickBot="1" x14ac:dyDescent="0.3">
      <c r="C20" s="87" t="s">
        <v>18</v>
      </c>
      <c r="D20" s="88" t="s">
        <v>19</v>
      </c>
      <c r="E20" s="88" t="s">
        <v>20</v>
      </c>
      <c r="F20" s="88" t="s">
        <v>21</v>
      </c>
      <c r="G20" s="88" t="s">
        <v>22</v>
      </c>
      <c r="H20" s="88" t="s">
        <v>23</v>
      </c>
    </row>
    <row r="21" spans="3:8" ht="222" customHeight="1" thickBot="1" x14ac:dyDescent="0.3">
      <c r="C21" s="89">
        <v>1</v>
      </c>
      <c r="D21" s="92" t="s">
        <v>306</v>
      </c>
      <c r="E21" s="92" t="s">
        <v>307</v>
      </c>
      <c r="F21" s="92" t="s">
        <v>308</v>
      </c>
      <c r="G21" s="92" t="s">
        <v>309</v>
      </c>
      <c r="H21" s="92" t="s">
        <v>310</v>
      </c>
    </row>
    <row r="22" spans="3:8" ht="109.5" customHeight="1" thickBot="1" x14ac:dyDescent="0.3">
      <c r="C22" s="89">
        <v>2</v>
      </c>
      <c r="D22" s="92" t="s">
        <v>311</v>
      </c>
      <c r="E22" s="92" t="s">
        <v>312</v>
      </c>
      <c r="F22" s="92" t="s">
        <v>313</v>
      </c>
      <c r="G22" s="92" t="s">
        <v>314</v>
      </c>
      <c r="H22" s="92" t="s">
        <v>315</v>
      </c>
    </row>
    <row r="23" spans="3:8" ht="84.75" customHeight="1" thickBot="1" x14ac:dyDescent="0.3">
      <c r="C23" s="89">
        <v>3</v>
      </c>
      <c r="D23" s="92" t="s">
        <v>316</v>
      </c>
      <c r="E23" s="92" t="s">
        <v>317</v>
      </c>
      <c r="F23" s="92" t="s">
        <v>318</v>
      </c>
      <c r="G23" s="92" t="s">
        <v>319</v>
      </c>
      <c r="H23" s="92" t="s">
        <v>320</v>
      </c>
    </row>
    <row r="24" spans="3:8" x14ac:dyDescent="0.25">
      <c r="D24" t="s">
        <v>297</v>
      </c>
      <c r="E24" t="s">
        <v>297</v>
      </c>
      <c r="H24" t="s">
        <v>297</v>
      </c>
    </row>
    <row r="25" spans="3:8" x14ac:dyDescent="0.25">
      <c r="H25" t="s">
        <v>297</v>
      </c>
    </row>
    <row r="26" spans="3:8" ht="45" x14ac:dyDescent="0.25">
      <c r="D26" s="85" t="s">
        <v>298</v>
      </c>
    </row>
    <row r="27" spans="3:8" x14ac:dyDescent="0.25">
      <c r="D27" s="91"/>
    </row>
    <row r="28" spans="3:8" x14ac:dyDescent="0.25">
      <c r="D28" s="91" t="s">
        <v>32</v>
      </c>
    </row>
    <row r="29" spans="3:8" x14ac:dyDescent="0.25">
      <c r="D29" s="91" t="s">
        <v>33</v>
      </c>
    </row>
    <row r="30" spans="3:8" ht="45" x14ac:dyDescent="0.25">
      <c r="D30" s="91" t="s">
        <v>34</v>
      </c>
    </row>
    <row r="31" spans="3:8" ht="75" x14ac:dyDescent="0.25">
      <c r="D31" s="91" t="s">
        <v>35</v>
      </c>
    </row>
    <row r="32" spans="3:8" x14ac:dyDescent="0.25">
      <c r="D32" s="91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15" zoomScaleNormal="115" workbookViewId="0">
      <selection activeCell="K20" sqref="K20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3.140625" customWidth="1"/>
    <col min="5" max="5" width="37.85546875" customWidth="1"/>
  </cols>
  <sheetData>
    <row r="1" spans="1:5" ht="57.75" customHeight="1" x14ac:dyDescent="0.25">
      <c r="A1" s="119" t="s">
        <v>342</v>
      </c>
      <c r="B1" s="120"/>
      <c r="C1" s="120"/>
      <c r="D1" s="120"/>
      <c r="E1" s="120"/>
    </row>
    <row r="2" spans="1:5" x14ac:dyDescent="0.25">
      <c r="A2" s="121" t="s">
        <v>1</v>
      </c>
      <c r="B2" s="121" t="s">
        <v>225</v>
      </c>
      <c r="C2" s="121" t="s">
        <v>226</v>
      </c>
      <c r="D2" s="121"/>
      <c r="E2" s="121"/>
    </row>
    <row r="3" spans="1:5" x14ac:dyDescent="0.25">
      <c r="A3" s="121"/>
      <c r="B3" s="121"/>
      <c r="C3" s="65">
        <v>2021</v>
      </c>
      <c r="D3" s="65">
        <v>2022</v>
      </c>
      <c r="E3" s="65" t="s">
        <v>227</v>
      </c>
    </row>
    <row r="4" spans="1:5" ht="15.75" thickBot="1" x14ac:dyDescent="0.3">
      <c r="A4" s="61">
        <v>1</v>
      </c>
      <c r="B4" s="61">
        <v>2</v>
      </c>
      <c r="C4" s="61">
        <v>3</v>
      </c>
      <c r="D4" s="61">
        <v>4</v>
      </c>
      <c r="E4" s="61">
        <v>5</v>
      </c>
    </row>
    <row r="5" spans="1:5" x14ac:dyDescent="0.25">
      <c r="A5" s="66" t="s">
        <v>2</v>
      </c>
      <c r="B5" s="122" t="s">
        <v>228</v>
      </c>
      <c r="C5" s="123"/>
      <c r="D5" s="123"/>
      <c r="E5" s="124"/>
    </row>
    <row r="6" spans="1:5" x14ac:dyDescent="0.25">
      <c r="A6" s="1" t="s">
        <v>3</v>
      </c>
      <c r="B6" s="67" t="s">
        <v>229</v>
      </c>
      <c r="C6" s="68">
        <v>0</v>
      </c>
      <c r="D6" s="68">
        <v>0</v>
      </c>
      <c r="E6" s="68">
        <v>0</v>
      </c>
    </row>
    <row r="7" spans="1:5" x14ac:dyDescent="0.25">
      <c r="A7" s="1" t="s">
        <v>5</v>
      </c>
      <c r="B7" s="67" t="s">
        <v>230</v>
      </c>
      <c r="C7" s="68">
        <v>0</v>
      </c>
      <c r="D7" s="68">
        <v>0</v>
      </c>
      <c r="E7" s="68">
        <v>0</v>
      </c>
    </row>
    <row r="8" spans="1:5" x14ac:dyDescent="0.25">
      <c r="A8" s="1" t="s">
        <v>6</v>
      </c>
      <c r="B8" s="67" t="s">
        <v>231</v>
      </c>
      <c r="C8" s="69">
        <v>14.727</v>
      </c>
      <c r="D8" s="69">
        <v>11.654999999999999</v>
      </c>
      <c r="E8" s="69">
        <v>0</v>
      </c>
    </row>
    <row r="9" spans="1:5" x14ac:dyDescent="0.25">
      <c r="A9" s="1" t="s">
        <v>7</v>
      </c>
      <c r="B9" s="67" t="s">
        <v>232</v>
      </c>
      <c r="C9" s="68">
        <v>0</v>
      </c>
      <c r="D9" s="68">
        <v>0.58199999999999996</v>
      </c>
      <c r="E9" s="68">
        <v>0</v>
      </c>
    </row>
    <row r="10" spans="1:5" x14ac:dyDescent="0.25">
      <c r="A10" s="70" t="s">
        <v>8</v>
      </c>
      <c r="B10" s="118" t="s">
        <v>233</v>
      </c>
      <c r="C10" s="118"/>
      <c r="D10" s="118"/>
      <c r="E10" s="118"/>
    </row>
    <row r="11" spans="1:5" x14ac:dyDescent="0.25">
      <c r="A11" s="1" t="s">
        <v>9</v>
      </c>
      <c r="B11" s="67" t="s">
        <v>229</v>
      </c>
      <c r="C11" s="68">
        <v>0</v>
      </c>
      <c r="D11" s="68"/>
      <c r="E11" s="68">
        <v>0</v>
      </c>
    </row>
    <row r="12" spans="1:5" x14ac:dyDescent="0.25">
      <c r="A12" s="1" t="s">
        <v>10</v>
      </c>
      <c r="B12" s="67" t="s">
        <v>230</v>
      </c>
      <c r="C12" s="68">
        <v>0</v>
      </c>
      <c r="D12" s="68"/>
      <c r="E12" s="68">
        <v>0</v>
      </c>
    </row>
    <row r="13" spans="1:5" x14ac:dyDescent="0.25">
      <c r="A13" s="1" t="s">
        <v>11</v>
      </c>
      <c r="B13" s="67" t="s">
        <v>231</v>
      </c>
      <c r="C13" s="69">
        <v>364.48500000000001</v>
      </c>
      <c r="D13" s="69">
        <v>422.04500000000002</v>
      </c>
      <c r="E13" s="71">
        <f>(D13-C13)/C13*100</f>
        <v>15.792145081416246</v>
      </c>
    </row>
    <row r="14" spans="1:5" x14ac:dyDescent="0.25">
      <c r="A14" s="1" t="s">
        <v>12</v>
      </c>
      <c r="B14" s="67" t="s">
        <v>232</v>
      </c>
      <c r="C14" s="65">
        <v>428.60599999999999</v>
      </c>
      <c r="D14" s="65">
        <v>522.87699999999995</v>
      </c>
      <c r="E14" s="71">
        <f>(D14-C14)/C14*100</f>
        <v>21.994792420078106</v>
      </c>
    </row>
    <row r="15" spans="1:5" x14ac:dyDescent="0.25">
      <c r="A15" s="70" t="s">
        <v>13</v>
      </c>
      <c r="B15" s="118" t="s">
        <v>234</v>
      </c>
      <c r="C15" s="118"/>
      <c r="D15" s="118"/>
      <c r="E15" s="118"/>
    </row>
    <row r="16" spans="1:5" x14ac:dyDescent="0.25">
      <c r="A16" s="1" t="s">
        <v>14</v>
      </c>
      <c r="B16" s="67" t="s">
        <v>235</v>
      </c>
      <c r="C16" s="68">
        <v>0</v>
      </c>
      <c r="D16" s="68">
        <v>0</v>
      </c>
      <c r="E16" s="68">
        <v>0</v>
      </c>
    </row>
    <row r="17" spans="1:5" x14ac:dyDescent="0.25">
      <c r="A17" s="1" t="s">
        <v>15</v>
      </c>
      <c r="B17" s="67" t="s">
        <v>236</v>
      </c>
      <c r="C17" s="68">
        <v>0</v>
      </c>
      <c r="D17" s="68">
        <v>0</v>
      </c>
      <c r="E17" s="68">
        <v>0</v>
      </c>
    </row>
    <row r="18" spans="1:5" x14ac:dyDescent="0.25">
      <c r="A18" s="1" t="s">
        <v>4</v>
      </c>
      <c r="B18" s="67" t="s">
        <v>237</v>
      </c>
      <c r="C18" s="69">
        <v>347</v>
      </c>
      <c r="D18" s="69">
        <v>393</v>
      </c>
      <c r="E18" s="71">
        <f>(D18-C18)/C18*100</f>
        <v>13.256484149855908</v>
      </c>
    </row>
    <row r="19" spans="1:5" x14ac:dyDescent="0.25">
      <c r="A19" s="1" t="s">
        <v>238</v>
      </c>
      <c r="B19" s="67" t="s">
        <v>239</v>
      </c>
      <c r="C19" s="68">
        <v>0</v>
      </c>
      <c r="D19" s="68">
        <v>0</v>
      </c>
      <c r="E19" s="68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="115" zoomScaleNormal="100" zoomScaleSheetLayoutView="115" workbookViewId="0">
      <pane ySplit="7" topLeftCell="A23" activePane="bottomLeft" state="frozen"/>
      <selection activeCell="D13" sqref="D13"/>
      <selection pane="bottomLeft" activeCell="B18" sqref="B18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34" t="s">
        <v>240</v>
      </c>
      <c r="B1" s="134"/>
      <c r="C1" s="134"/>
      <c r="D1" s="134"/>
      <c r="E1" s="134"/>
    </row>
    <row r="2" spans="1:5" ht="7.5" customHeight="1" x14ac:dyDescent="0.25"/>
    <row r="3" spans="1:5" ht="42" customHeight="1" x14ac:dyDescent="0.25">
      <c r="A3" s="119" t="s">
        <v>343</v>
      </c>
      <c r="B3" s="120"/>
      <c r="C3" s="120"/>
      <c r="D3" s="120"/>
      <c r="E3" s="120"/>
    </row>
    <row r="4" spans="1:5" ht="38.25" customHeight="1" x14ac:dyDescent="0.25">
      <c r="A4" s="135" t="s">
        <v>241</v>
      </c>
      <c r="B4" s="135"/>
      <c r="C4" s="135"/>
      <c r="D4" s="135"/>
      <c r="E4" s="135"/>
    </row>
    <row r="5" spans="1:5" ht="22.5" customHeight="1" x14ac:dyDescent="0.25">
      <c r="A5" s="121" t="s">
        <v>1</v>
      </c>
      <c r="B5" s="121" t="s">
        <v>0</v>
      </c>
      <c r="C5" s="121" t="s">
        <v>226</v>
      </c>
      <c r="D5" s="121"/>
      <c r="E5" s="121"/>
    </row>
    <row r="6" spans="1:5" x14ac:dyDescent="0.25">
      <c r="A6" s="121"/>
      <c r="B6" s="121"/>
      <c r="C6" s="65">
        <v>2021</v>
      </c>
      <c r="D6" s="65">
        <v>2022</v>
      </c>
      <c r="E6" s="65" t="s">
        <v>227</v>
      </c>
    </row>
    <row r="7" spans="1:5" ht="15.75" thickBot="1" x14ac:dyDescent="0.3">
      <c r="A7" s="61">
        <v>1</v>
      </c>
      <c r="B7" s="61">
        <v>2</v>
      </c>
      <c r="C7" s="61">
        <v>3</v>
      </c>
      <c r="D7" s="61">
        <v>4</v>
      </c>
      <c r="E7" s="61">
        <v>5</v>
      </c>
    </row>
    <row r="8" spans="1:5" ht="33.75" customHeight="1" x14ac:dyDescent="0.25">
      <c r="A8" s="72" t="s">
        <v>2</v>
      </c>
      <c r="B8" s="73" t="s">
        <v>242</v>
      </c>
      <c r="C8" s="74"/>
      <c r="D8" s="74"/>
      <c r="E8" s="74"/>
    </row>
    <row r="9" spans="1:5" x14ac:dyDescent="0.25">
      <c r="A9" s="1" t="s">
        <v>3</v>
      </c>
      <c r="B9" s="67" t="s">
        <v>243</v>
      </c>
      <c r="C9" s="125">
        <v>0.24506</v>
      </c>
      <c r="D9" s="125">
        <v>0.13611999999999999</v>
      </c>
      <c r="E9" s="131">
        <f>(D9-C9)/C9*100</f>
        <v>-44.454419325879378</v>
      </c>
    </row>
    <row r="10" spans="1:5" x14ac:dyDescent="0.25">
      <c r="A10" s="1" t="s">
        <v>5</v>
      </c>
      <c r="B10" s="67" t="s">
        <v>244</v>
      </c>
      <c r="C10" s="126"/>
      <c r="D10" s="126"/>
      <c r="E10" s="132"/>
    </row>
    <row r="11" spans="1:5" x14ac:dyDescent="0.25">
      <c r="A11" s="1" t="s">
        <v>6</v>
      </c>
      <c r="B11" s="67" t="s">
        <v>245</v>
      </c>
      <c r="C11" s="126"/>
      <c r="D11" s="126"/>
      <c r="E11" s="132"/>
    </row>
    <row r="12" spans="1:5" x14ac:dyDescent="0.25">
      <c r="A12" s="1" t="s">
        <v>7</v>
      </c>
      <c r="B12" s="67" t="s">
        <v>246</v>
      </c>
      <c r="C12" s="127"/>
      <c r="D12" s="127"/>
      <c r="E12" s="133"/>
    </row>
    <row r="13" spans="1:5" ht="33" x14ac:dyDescent="0.35">
      <c r="A13" s="1" t="s">
        <v>8</v>
      </c>
      <c r="B13" s="75" t="s">
        <v>247</v>
      </c>
      <c r="C13" s="2"/>
      <c r="D13" s="2"/>
      <c r="E13" s="2"/>
    </row>
    <row r="14" spans="1:5" x14ac:dyDescent="0.25">
      <c r="A14" s="1" t="s">
        <v>9</v>
      </c>
      <c r="B14" s="67" t="s">
        <v>243</v>
      </c>
      <c r="C14" s="125">
        <v>0.15242</v>
      </c>
      <c r="D14" s="125">
        <v>0.12533</v>
      </c>
      <c r="E14" s="131">
        <f>(D14-C14)/C14*100</f>
        <v>-17.773258102611209</v>
      </c>
    </row>
    <row r="15" spans="1:5" x14ac:dyDescent="0.25">
      <c r="A15" s="1" t="s">
        <v>10</v>
      </c>
      <c r="B15" s="67" t="s">
        <v>244</v>
      </c>
      <c r="C15" s="126"/>
      <c r="D15" s="126"/>
      <c r="E15" s="132"/>
    </row>
    <row r="16" spans="1:5" x14ac:dyDescent="0.25">
      <c r="A16" s="1" t="s">
        <v>11</v>
      </c>
      <c r="B16" s="67" t="s">
        <v>245</v>
      </c>
      <c r="C16" s="126"/>
      <c r="D16" s="126"/>
      <c r="E16" s="132"/>
    </row>
    <row r="17" spans="1:5" x14ac:dyDescent="0.25">
      <c r="A17" s="1" t="s">
        <v>12</v>
      </c>
      <c r="B17" s="67" t="s">
        <v>246</v>
      </c>
      <c r="C17" s="127"/>
      <c r="D17" s="127"/>
      <c r="E17" s="133"/>
    </row>
    <row r="18" spans="1:5" ht="96" customHeight="1" x14ac:dyDescent="0.25">
      <c r="A18" s="1" t="s">
        <v>13</v>
      </c>
      <c r="B18" s="76" t="s">
        <v>248</v>
      </c>
      <c r="C18" s="2"/>
      <c r="D18" s="2"/>
      <c r="E18" s="2"/>
    </row>
    <row r="19" spans="1:5" x14ac:dyDescent="0.25">
      <c r="A19" s="1" t="s">
        <v>14</v>
      </c>
      <c r="B19" s="67" t="s">
        <v>243</v>
      </c>
      <c r="C19" s="125">
        <v>5.3780000000000001E-2</v>
      </c>
      <c r="D19" s="128">
        <v>1.4999999999999999E-2</v>
      </c>
      <c r="E19" s="131">
        <f>(D19-C19)/C19*100</f>
        <v>-72.108590554109327</v>
      </c>
    </row>
    <row r="20" spans="1:5" x14ac:dyDescent="0.25">
      <c r="A20" s="1" t="s">
        <v>15</v>
      </c>
      <c r="B20" s="67" t="s">
        <v>244</v>
      </c>
      <c r="C20" s="126"/>
      <c r="D20" s="129"/>
      <c r="E20" s="132"/>
    </row>
    <row r="21" spans="1:5" x14ac:dyDescent="0.25">
      <c r="A21" s="1" t="s">
        <v>4</v>
      </c>
      <c r="B21" s="67" t="s">
        <v>245</v>
      </c>
      <c r="C21" s="126"/>
      <c r="D21" s="129"/>
      <c r="E21" s="132"/>
    </row>
    <row r="22" spans="1:5" x14ac:dyDescent="0.25">
      <c r="A22" s="1" t="s">
        <v>238</v>
      </c>
      <c r="B22" s="67" t="s">
        <v>246</v>
      </c>
      <c r="C22" s="127"/>
      <c r="D22" s="130"/>
      <c r="E22" s="133"/>
    </row>
    <row r="23" spans="1:5" ht="93" x14ac:dyDescent="0.35">
      <c r="A23" s="77">
        <v>4</v>
      </c>
      <c r="B23" s="78" t="s">
        <v>249</v>
      </c>
      <c r="C23" s="2"/>
      <c r="D23" s="2"/>
      <c r="E23" s="2"/>
    </row>
    <row r="24" spans="1:5" x14ac:dyDescent="0.25">
      <c r="A24" s="1" t="s">
        <v>16</v>
      </c>
      <c r="B24" s="67" t="s">
        <v>243</v>
      </c>
      <c r="C24" s="125">
        <v>2.7099999999999999E-2</v>
      </c>
      <c r="D24" s="125">
        <v>1.4919999999999999E-2</v>
      </c>
      <c r="E24" s="131">
        <f>(D24-C24)/C24*100</f>
        <v>-44.944649446494466</v>
      </c>
    </row>
    <row r="25" spans="1:5" x14ac:dyDescent="0.25">
      <c r="A25" s="1" t="s">
        <v>17</v>
      </c>
      <c r="B25" s="67" t="s">
        <v>244</v>
      </c>
      <c r="C25" s="126"/>
      <c r="D25" s="126"/>
      <c r="E25" s="132"/>
    </row>
    <row r="26" spans="1:5" x14ac:dyDescent="0.25">
      <c r="A26" s="1" t="s">
        <v>250</v>
      </c>
      <c r="B26" s="67" t="s">
        <v>245</v>
      </c>
      <c r="C26" s="126"/>
      <c r="D26" s="126"/>
      <c r="E26" s="132"/>
    </row>
    <row r="27" spans="1:5" x14ac:dyDescent="0.25">
      <c r="A27" s="1" t="s">
        <v>251</v>
      </c>
      <c r="B27" s="67" t="s">
        <v>246</v>
      </c>
      <c r="C27" s="127"/>
      <c r="D27" s="127"/>
      <c r="E27" s="133"/>
    </row>
    <row r="28" spans="1:5" ht="51.75" customHeight="1" x14ac:dyDescent="0.25">
      <c r="A28" s="1" t="s">
        <v>252</v>
      </c>
      <c r="B28" s="79" t="s">
        <v>253</v>
      </c>
      <c r="C28" s="2">
        <v>0</v>
      </c>
      <c r="D28" s="2">
        <v>0</v>
      </c>
      <c r="E28" s="2">
        <v>0</v>
      </c>
    </row>
    <row r="29" spans="1:5" ht="60" x14ac:dyDescent="0.25">
      <c r="A29" s="1" t="s">
        <v>254</v>
      </c>
      <c r="B29" s="79" t="s">
        <v>255</v>
      </c>
      <c r="C29" s="2">
        <v>0</v>
      </c>
      <c r="D29" s="2">
        <v>0</v>
      </c>
      <c r="E29" s="2">
        <v>0</v>
      </c>
    </row>
    <row r="30" spans="1:5" x14ac:dyDescent="0.25">
      <c r="A30" s="80"/>
    </row>
    <row r="31" spans="1:5" x14ac:dyDescent="0.25">
      <c r="A31" s="80"/>
    </row>
    <row r="32" spans="1:5" x14ac:dyDescent="0.25">
      <c r="A32" s="80"/>
    </row>
    <row r="33" spans="1:1" x14ac:dyDescent="0.25">
      <c r="A33" s="80"/>
    </row>
    <row r="34" spans="1:1" x14ac:dyDescent="0.25">
      <c r="A34" s="80"/>
    </row>
    <row r="35" spans="1:1" x14ac:dyDescent="0.25">
      <c r="A35" s="80"/>
    </row>
    <row r="36" spans="1:1" x14ac:dyDescent="0.25">
      <c r="A36" s="80"/>
    </row>
    <row r="37" spans="1:1" x14ac:dyDescent="0.25">
      <c r="A37" s="80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0"/>
    </row>
    <row r="45" spans="1:1" x14ac:dyDescent="0.25">
      <c r="A45" s="80"/>
    </row>
    <row r="46" spans="1:1" x14ac:dyDescent="0.25">
      <c r="A46" s="80"/>
    </row>
    <row r="47" spans="1:1" x14ac:dyDescent="0.25">
      <c r="A47" s="80"/>
    </row>
    <row r="48" spans="1:1" x14ac:dyDescent="0.25">
      <c r="A48" s="80"/>
    </row>
    <row r="49" spans="1:1" x14ac:dyDescent="0.25">
      <c r="A49" s="80"/>
    </row>
    <row r="50" spans="1:1" x14ac:dyDescent="0.25">
      <c r="A50" s="80"/>
    </row>
    <row r="51" spans="1:1" x14ac:dyDescent="0.25">
      <c r="A51" s="80"/>
    </row>
    <row r="52" spans="1:1" x14ac:dyDescent="0.25">
      <c r="A52" s="80"/>
    </row>
  </sheetData>
  <mergeCells count="18">
    <mergeCell ref="A1:E1"/>
    <mergeCell ref="A3:E3"/>
    <mergeCell ref="A4:E4"/>
    <mergeCell ref="A5:A6"/>
    <mergeCell ref="B5:B6"/>
    <mergeCell ref="C5:E5"/>
    <mergeCell ref="C9:C12"/>
    <mergeCell ref="D9:D12"/>
    <mergeCell ref="E9:E12"/>
    <mergeCell ref="C14:C17"/>
    <mergeCell ref="D14:D17"/>
    <mergeCell ref="E14:E17"/>
    <mergeCell ref="C19:C22"/>
    <mergeCell ref="D19:D22"/>
    <mergeCell ref="E19:E22"/>
    <mergeCell ref="C24:C27"/>
    <mergeCell ref="D24:D27"/>
    <mergeCell ref="E24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100" zoomScaleSheetLayoutView="80" workbookViewId="0">
      <selection activeCell="N20" sqref="N20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34" t="s">
        <v>240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7.5" customHeight="1" x14ac:dyDescent="0.25"/>
    <row r="3" spans="1:20" ht="44.25" customHeight="1" x14ac:dyDescent="0.25">
      <c r="A3" s="119" t="s">
        <v>344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0" ht="38.25" customHeight="1" x14ac:dyDescent="0.25">
      <c r="A4" s="135" t="s">
        <v>256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ht="258" customHeight="1" x14ac:dyDescent="0.25">
      <c r="A5" s="121" t="s">
        <v>1</v>
      </c>
      <c r="B5" s="144" t="s">
        <v>257</v>
      </c>
      <c r="C5" s="145" t="s">
        <v>258</v>
      </c>
      <c r="D5" s="146"/>
      <c r="E5" s="146"/>
      <c r="F5" s="147"/>
      <c r="G5" s="145" t="s">
        <v>259</v>
      </c>
      <c r="H5" s="146"/>
      <c r="I5" s="146"/>
      <c r="J5" s="147"/>
      <c r="K5" s="145" t="s">
        <v>260</v>
      </c>
      <c r="L5" s="146"/>
      <c r="M5" s="146"/>
      <c r="N5" s="147"/>
      <c r="O5" s="144" t="s">
        <v>261</v>
      </c>
      <c r="P5" s="144"/>
      <c r="Q5" s="144"/>
      <c r="R5" s="144"/>
      <c r="S5" s="148" t="s">
        <v>262</v>
      </c>
      <c r="T5" s="148" t="s">
        <v>263</v>
      </c>
    </row>
    <row r="6" spans="1:20" ht="21" customHeight="1" x14ac:dyDescent="0.25">
      <c r="A6" s="121"/>
      <c r="B6" s="144"/>
      <c r="C6" s="60" t="s">
        <v>264</v>
      </c>
      <c r="D6" s="60" t="s">
        <v>265</v>
      </c>
      <c r="E6" s="65" t="s">
        <v>266</v>
      </c>
      <c r="F6" s="65" t="s">
        <v>267</v>
      </c>
      <c r="G6" s="60" t="s">
        <v>264</v>
      </c>
      <c r="H6" s="60" t="s">
        <v>265</v>
      </c>
      <c r="I6" s="65" t="s">
        <v>266</v>
      </c>
      <c r="J6" s="65" t="s">
        <v>267</v>
      </c>
      <c r="K6" s="60" t="s">
        <v>264</v>
      </c>
      <c r="L6" s="60" t="s">
        <v>265</v>
      </c>
      <c r="M6" s="65" t="s">
        <v>266</v>
      </c>
      <c r="N6" s="65" t="s">
        <v>267</v>
      </c>
      <c r="O6" s="60" t="s">
        <v>264</v>
      </c>
      <c r="P6" s="60" t="s">
        <v>265</v>
      </c>
      <c r="Q6" s="65" t="s">
        <v>266</v>
      </c>
      <c r="R6" s="65" t="s">
        <v>267</v>
      </c>
      <c r="S6" s="149"/>
      <c r="T6" s="149"/>
    </row>
    <row r="7" spans="1:20" ht="15.75" thickBot="1" x14ac:dyDescent="0.3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spans="1:20" ht="49.5" customHeight="1" x14ac:dyDescent="0.25">
      <c r="A8" s="72" t="s">
        <v>2</v>
      </c>
      <c r="B8" s="73" t="s">
        <v>268</v>
      </c>
      <c r="C8" s="136">
        <v>0.13611999999999999</v>
      </c>
      <c r="D8" s="137"/>
      <c r="E8" s="137"/>
      <c r="F8" s="138"/>
      <c r="G8" s="136">
        <v>0.12533</v>
      </c>
      <c r="H8" s="137"/>
      <c r="I8" s="137"/>
      <c r="J8" s="138"/>
      <c r="K8" s="136">
        <v>1.4999999999999999E-2</v>
      </c>
      <c r="L8" s="137"/>
      <c r="M8" s="137"/>
      <c r="N8" s="138"/>
      <c r="O8" s="136">
        <v>1.4919999999999999E-2</v>
      </c>
      <c r="P8" s="137"/>
      <c r="Q8" s="137"/>
      <c r="R8" s="138"/>
      <c r="S8" s="104">
        <v>0</v>
      </c>
      <c r="T8" s="139" t="s">
        <v>269</v>
      </c>
    </row>
    <row r="9" spans="1:20" x14ac:dyDescent="0.25">
      <c r="A9" s="1" t="s">
        <v>8</v>
      </c>
      <c r="B9" s="81" t="s">
        <v>270</v>
      </c>
      <c r="C9" s="141">
        <f>C8</f>
        <v>0.13611999999999999</v>
      </c>
      <c r="D9" s="142"/>
      <c r="E9" s="142"/>
      <c r="F9" s="143"/>
      <c r="G9" s="141">
        <f t="shared" ref="G9" si="0">G8</f>
        <v>0.12533</v>
      </c>
      <c r="H9" s="142"/>
      <c r="I9" s="142"/>
      <c r="J9" s="143"/>
      <c r="K9" s="141">
        <f t="shared" ref="K9" si="1">K8</f>
        <v>1.4999999999999999E-2</v>
      </c>
      <c r="L9" s="142"/>
      <c r="M9" s="142"/>
      <c r="N9" s="143"/>
      <c r="O9" s="141">
        <f t="shared" ref="O9" si="2">O8</f>
        <v>1.4919999999999999E-2</v>
      </c>
      <c r="P9" s="142"/>
      <c r="Q9" s="142"/>
      <c r="R9" s="143"/>
      <c r="S9" s="105">
        <v>0</v>
      </c>
      <c r="T9" s="140"/>
    </row>
    <row r="10" spans="1:20" x14ac:dyDescent="0.25">
      <c r="A10" s="80"/>
    </row>
    <row r="11" spans="1:20" x14ac:dyDescent="0.25">
      <c r="A11" s="80"/>
    </row>
    <row r="12" spans="1:20" x14ac:dyDescent="0.25">
      <c r="A12" s="80"/>
    </row>
    <row r="13" spans="1:20" x14ac:dyDescent="0.25">
      <c r="A13" s="80"/>
    </row>
    <row r="14" spans="1:20" x14ac:dyDescent="0.25">
      <c r="A14" s="80"/>
    </row>
    <row r="15" spans="1:20" x14ac:dyDescent="0.25">
      <c r="A15" s="80"/>
    </row>
    <row r="16" spans="1:20" x14ac:dyDescent="0.25">
      <c r="A16" s="80"/>
    </row>
    <row r="17" spans="1:1" x14ac:dyDescent="0.25">
      <c r="A17" s="80"/>
    </row>
    <row r="18" spans="1:1" x14ac:dyDescent="0.25">
      <c r="A18" s="80"/>
    </row>
    <row r="19" spans="1:1" x14ac:dyDescent="0.25">
      <c r="A19" s="80"/>
    </row>
    <row r="20" spans="1:1" x14ac:dyDescent="0.25">
      <c r="A20" s="80"/>
    </row>
    <row r="21" spans="1:1" x14ac:dyDescent="0.25">
      <c r="A21" s="80"/>
    </row>
    <row r="22" spans="1:1" x14ac:dyDescent="0.25">
      <c r="A22" s="80"/>
    </row>
    <row r="23" spans="1:1" x14ac:dyDescent="0.25">
      <c r="A23" s="80"/>
    </row>
    <row r="24" spans="1:1" x14ac:dyDescent="0.25">
      <c r="A24" s="80"/>
    </row>
    <row r="25" spans="1:1" x14ac:dyDescent="0.25">
      <c r="A25" s="80"/>
    </row>
    <row r="26" spans="1:1" x14ac:dyDescent="0.25">
      <c r="A26" s="80"/>
    </row>
    <row r="27" spans="1:1" x14ac:dyDescent="0.25">
      <c r="A27" s="80"/>
    </row>
    <row r="28" spans="1:1" x14ac:dyDescent="0.25">
      <c r="A28" s="80"/>
    </row>
    <row r="29" spans="1:1" x14ac:dyDescent="0.25">
      <c r="A29" s="80"/>
    </row>
    <row r="30" spans="1:1" x14ac:dyDescent="0.25">
      <c r="A30" s="80"/>
    </row>
    <row r="31" spans="1:1" x14ac:dyDescent="0.25">
      <c r="A31" s="80"/>
    </row>
  </sheetData>
  <mergeCells count="20"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  <mergeCell ref="C8:F8"/>
    <mergeCell ref="G8:J8"/>
    <mergeCell ref="K8:N8"/>
    <mergeCell ref="O8:R8"/>
    <mergeCell ref="T8:T9"/>
    <mergeCell ref="C9:F9"/>
    <mergeCell ref="G9:J9"/>
    <mergeCell ref="K9:N9"/>
    <mergeCell ref="O9:R9"/>
  </mergeCells>
  <printOptions horizont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F26" sqref="F26"/>
    </sheetView>
  </sheetViews>
  <sheetFormatPr defaultRowHeight="15" x14ac:dyDescent="0.25"/>
  <cols>
    <col min="3" max="3" width="54.85546875" customWidth="1"/>
  </cols>
  <sheetData>
    <row r="3" spans="2:12" x14ac:dyDescent="0.25">
      <c r="B3" s="51" t="s">
        <v>201</v>
      </c>
    </row>
    <row r="5" spans="2:12" ht="37.5" customHeight="1" x14ac:dyDescent="0.25">
      <c r="B5" s="150" t="s">
        <v>204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x14ac:dyDescent="0.25">
      <c r="B6" s="52"/>
      <c r="C6" s="52"/>
      <c r="D6" s="52"/>
    </row>
    <row r="7" spans="2:12" x14ac:dyDescent="0.25">
      <c r="B7" s="52"/>
      <c r="C7" s="52"/>
      <c r="D7" s="52"/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I23" sqref="I23"/>
    </sheetView>
  </sheetViews>
  <sheetFormatPr defaultRowHeight="15" x14ac:dyDescent="0.25"/>
  <sheetData>
    <row r="3" spans="3:14" x14ac:dyDescent="0.25">
      <c r="C3" s="152" t="s">
        <v>205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5" spans="3:14" ht="103.5" customHeight="1" x14ac:dyDescent="0.25">
      <c r="C5" s="151" t="s">
        <v>61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8" spans="3:14" ht="41.25" customHeight="1" x14ac:dyDescent="0.25">
      <c r="C8" s="153" t="s">
        <v>207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3:14" ht="21.75" customHeight="1" x14ac:dyDescent="0.25">
      <c r="C9" s="49" t="s">
        <v>202</v>
      </c>
      <c r="D9" s="144" t="s">
        <v>203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3:14" ht="16.5" customHeight="1" x14ac:dyDescent="0.25">
      <c r="C10" s="50">
        <v>1</v>
      </c>
      <c r="D10" s="156" t="s">
        <v>209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3:14" ht="16.5" customHeight="1" x14ac:dyDescent="0.25">
      <c r="C11" s="50">
        <v>2</v>
      </c>
      <c r="D11" s="154" t="s">
        <v>206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3:14" ht="34.5" customHeight="1" x14ac:dyDescent="0.25">
      <c r="C12" s="50">
        <v>3</v>
      </c>
      <c r="D12" s="154" t="s">
        <v>208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3:14" x14ac:dyDescent="0.25">
      <c r="C13" s="50">
        <v>4</v>
      </c>
      <c r="D13" s="154" t="s">
        <v>210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3:14" x14ac:dyDescent="0.25">
      <c r="C14" s="53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6" spans="3:14" ht="34.5" customHeight="1" x14ac:dyDescent="0.25">
      <c r="C16" s="151" t="s">
        <v>62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</sheetData>
  <mergeCells count="9">
    <mergeCell ref="C5:N5"/>
    <mergeCell ref="C3:N3"/>
    <mergeCell ref="C8:N8"/>
    <mergeCell ref="C16:N16"/>
    <mergeCell ref="D9:N9"/>
    <mergeCell ref="D11:N11"/>
    <mergeCell ref="D12:N12"/>
    <mergeCell ref="D10:N10"/>
    <mergeCell ref="D13:N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2"/>
  <sheetViews>
    <sheetView view="pageBreakPreview" zoomScale="85" zoomScaleNormal="100" zoomScaleSheetLayoutView="85" workbookViewId="0">
      <selection activeCell="I16" sqref="I16"/>
    </sheetView>
  </sheetViews>
  <sheetFormatPr defaultColWidth="9.140625" defaultRowHeight="15" x14ac:dyDescent="0.25"/>
  <cols>
    <col min="1" max="1" width="6" style="11" customWidth="1"/>
    <col min="2" max="2" width="37.5703125" style="11" customWidth="1"/>
    <col min="3" max="18" width="11.85546875" style="11" customWidth="1"/>
    <col min="19" max="23" width="7.5703125" style="11" customWidth="1"/>
    <col min="24" max="16384" width="9.140625" style="11"/>
  </cols>
  <sheetData>
    <row r="3" spans="1:23" x14ac:dyDescent="0.25">
      <c r="D3" s="100"/>
    </row>
    <row r="4" spans="1:23" ht="21" customHeight="1" x14ac:dyDescent="0.25">
      <c r="D4" s="159" t="s">
        <v>63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6" spans="1:23" ht="15.75" thickBot="1" x14ac:dyDescent="0.3"/>
    <row r="7" spans="1:23" x14ac:dyDescent="0.25">
      <c r="A7" s="160" t="s">
        <v>36</v>
      </c>
      <c r="B7" s="162" t="s">
        <v>0</v>
      </c>
      <c r="C7" s="162" t="s">
        <v>37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4" t="s">
        <v>38</v>
      </c>
      <c r="S7" s="10"/>
      <c r="T7" s="10"/>
      <c r="U7" s="10"/>
      <c r="V7" s="10"/>
      <c r="W7" s="10"/>
    </row>
    <row r="8" spans="1:23" ht="27.75" customHeight="1" x14ac:dyDescent="0.25">
      <c r="A8" s="161"/>
      <c r="B8" s="163"/>
      <c r="C8" s="166" t="s">
        <v>39</v>
      </c>
      <c r="D8" s="166"/>
      <c r="E8" s="166"/>
      <c r="F8" s="166" t="s">
        <v>40</v>
      </c>
      <c r="G8" s="166"/>
      <c r="H8" s="166"/>
      <c r="I8" s="166" t="s">
        <v>41</v>
      </c>
      <c r="J8" s="166"/>
      <c r="K8" s="166"/>
      <c r="L8" s="166" t="s">
        <v>42</v>
      </c>
      <c r="M8" s="166"/>
      <c r="N8" s="166"/>
      <c r="O8" s="166" t="s">
        <v>43</v>
      </c>
      <c r="P8" s="166"/>
      <c r="Q8" s="166"/>
      <c r="R8" s="165"/>
      <c r="S8" s="12"/>
      <c r="T8" s="12"/>
      <c r="U8" s="12"/>
      <c r="V8" s="12"/>
      <c r="W8" s="12"/>
    </row>
    <row r="9" spans="1:23" ht="37.5" customHeight="1" x14ac:dyDescent="0.25">
      <c r="A9" s="161"/>
      <c r="B9" s="163"/>
      <c r="C9" s="13">
        <v>2021</v>
      </c>
      <c r="D9" s="13">
        <v>2022</v>
      </c>
      <c r="E9" s="13" t="s">
        <v>44</v>
      </c>
      <c r="F9" s="13">
        <v>2021</v>
      </c>
      <c r="G9" s="13">
        <v>2022</v>
      </c>
      <c r="H9" s="13" t="s">
        <v>44</v>
      </c>
      <c r="I9" s="13">
        <v>2021</v>
      </c>
      <c r="J9" s="13">
        <v>2022</v>
      </c>
      <c r="K9" s="13" t="s">
        <v>44</v>
      </c>
      <c r="L9" s="13">
        <v>2021</v>
      </c>
      <c r="M9" s="13">
        <v>2022</v>
      </c>
      <c r="N9" s="13" t="s">
        <v>44</v>
      </c>
      <c r="O9" s="13">
        <v>2021</v>
      </c>
      <c r="P9" s="13">
        <v>2022</v>
      </c>
      <c r="Q9" s="13" t="s">
        <v>44</v>
      </c>
      <c r="R9" s="165"/>
      <c r="S9" s="14"/>
      <c r="T9" s="15"/>
      <c r="U9" s="14"/>
      <c r="V9" s="14"/>
      <c r="W9" s="14"/>
    </row>
    <row r="10" spans="1:23" ht="12" customHeigh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7"/>
      <c r="T10" s="18"/>
      <c r="U10" s="17"/>
      <c r="V10" s="17"/>
      <c r="W10" s="17"/>
    </row>
    <row r="11" spans="1:23" ht="38.25" x14ac:dyDescent="0.25">
      <c r="A11" s="24">
        <v>1</v>
      </c>
      <c r="B11" s="25" t="s">
        <v>45</v>
      </c>
      <c r="C11" s="19">
        <v>41</v>
      </c>
      <c r="D11" s="19">
        <v>25</v>
      </c>
      <c r="E11" s="20">
        <f>D11/C11-1</f>
        <v>-0.3902439024390244</v>
      </c>
      <c r="F11" s="19">
        <v>54</v>
      </c>
      <c r="G11" s="19">
        <v>148</v>
      </c>
      <c r="H11" s="20">
        <f>G11/F11-1</f>
        <v>1.7407407407407409</v>
      </c>
      <c r="I11" s="19">
        <v>31</v>
      </c>
      <c r="J11" s="19">
        <v>21</v>
      </c>
      <c r="K11" s="20">
        <f>J11/I11-1</f>
        <v>-0.32258064516129037</v>
      </c>
      <c r="L11" s="19">
        <v>128</v>
      </c>
      <c r="M11" s="19">
        <v>105</v>
      </c>
      <c r="N11" s="20">
        <f>M11/L11-1</f>
        <v>-0.1796875</v>
      </c>
      <c r="O11" s="19">
        <v>0</v>
      </c>
      <c r="P11" s="19">
        <v>0</v>
      </c>
      <c r="Q11" s="20"/>
      <c r="R11" s="19">
        <f>D11+G11+J11+M11+P11</f>
        <v>299</v>
      </c>
      <c r="S11" s="21"/>
      <c r="T11" s="21"/>
      <c r="U11" s="22"/>
      <c r="V11" s="22"/>
      <c r="W11" s="22"/>
    </row>
    <row r="12" spans="1:23" ht="63.75" x14ac:dyDescent="0.25">
      <c r="A12" s="24">
        <v>2</v>
      </c>
      <c r="B12" s="25" t="s">
        <v>46</v>
      </c>
      <c r="C12" s="19">
        <v>11</v>
      </c>
      <c r="D12" s="19">
        <v>9</v>
      </c>
      <c r="E12" s="20"/>
      <c r="F12" s="19">
        <v>44</v>
      </c>
      <c r="G12" s="19">
        <v>94</v>
      </c>
      <c r="H12" s="20"/>
      <c r="I12" s="19">
        <v>21</v>
      </c>
      <c r="J12" s="19">
        <v>12</v>
      </c>
      <c r="K12" s="20"/>
      <c r="L12" s="19">
        <v>60</v>
      </c>
      <c r="M12" s="19">
        <v>72</v>
      </c>
      <c r="N12" s="20"/>
      <c r="O12" s="19">
        <v>0</v>
      </c>
      <c r="P12" s="19">
        <v>0</v>
      </c>
      <c r="Q12" s="20"/>
      <c r="R12" s="19">
        <f t="shared" ref="R12:R22" si="0">D12+G12+J12+M12+P12</f>
        <v>187</v>
      </c>
      <c r="S12" s="21"/>
      <c r="T12" s="21"/>
      <c r="U12" s="23"/>
      <c r="V12" s="23"/>
      <c r="W12" s="23"/>
    </row>
    <row r="13" spans="1:23" ht="102" x14ac:dyDescent="0.25">
      <c r="A13" s="24">
        <v>3</v>
      </c>
      <c r="B13" s="25" t="s">
        <v>47</v>
      </c>
      <c r="C13" s="19">
        <v>0</v>
      </c>
      <c r="D13" s="19">
        <v>0</v>
      </c>
      <c r="E13" s="20"/>
      <c r="F13" s="19">
        <v>0</v>
      </c>
      <c r="G13" s="19">
        <v>0</v>
      </c>
      <c r="H13" s="20"/>
      <c r="I13" s="19">
        <v>0</v>
      </c>
      <c r="J13" s="19">
        <v>0</v>
      </c>
      <c r="K13" s="20"/>
      <c r="L13" s="19">
        <v>0</v>
      </c>
      <c r="M13" s="19">
        <v>0</v>
      </c>
      <c r="N13" s="20"/>
      <c r="O13" s="19">
        <v>0</v>
      </c>
      <c r="P13" s="19">
        <v>0</v>
      </c>
      <c r="Q13" s="20"/>
      <c r="R13" s="19">
        <f t="shared" si="0"/>
        <v>0</v>
      </c>
      <c r="S13" s="21"/>
      <c r="T13" s="21"/>
      <c r="U13" s="23"/>
      <c r="V13" s="23"/>
      <c r="W13" s="23"/>
    </row>
    <row r="14" spans="1:23" x14ac:dyDescent="0.25">
      <c r="A14" s="26" t="s">
        <v>48</v>
      </c>
      <c r="B14" s="25" t="s">
        <v>49</v>
      </c>
      <c r="C14" s="19">
        <v>0</v>
      </c>
      <c r="D14" s="19">
        <v>0</v>
      </c>
      <c r="E14" s="20"/>
      <c r="F14" s="19">
        <v>0</v>
      </c>
      <c r="G14" s="19">
        <v>0</v>
      </c>
      <c r="H14" s="20"/>
      <c r="I14" s="19">
        <v>0</v>
      </c>
      <c r="J14" s="19">
        <v>0</v>
      </c>
      <c r="K14" s="20"/>
      <c r="L14" s="19">
        <v>0</v>
      </c>
      <c r="M14" s="19">
        <v>0</v>
      </c>
      <c r="N14" s="20"/>
      <c r="O14" s="19">
        <v>0</v>
      </c>
      <c r="P14" s="19">
        <v>0</v>
      </c>
      <c r="Q14" s="20"/>
      <c r="R14" s="19">
        <f t="shared" si="0"/>
        <v>0</v>
      </c>
      <c r="S14" s="21"/>
      <c r="T14" s="23"/>
      <c r="U14" s="23"/>
      <c r="V14" s="23"/>
      <c r="W14" s="23"/>
    </row>
    <row r="15" spans="1:23" x14ac:dyDescent="0.25">
      <c r="A15" s="26" t="s">
        <v>50</v>
      </c>
      <c r="B15" s="25" t="s">
        <v>51</v>
      </c>
      <c r="C15" s="19">
        <v>0</v>
      </c>
      <c r="D15" s="19">
        <v>0</v>
      </c>
      <c r="E15" s="20"/>
      <c r="F15" s="19">
        <v>0</v>
      </c>
      <c r="G15" s="19">
        <v>0</v>
      </c>
      <c r="H15" s="20"/>
      <c r="I15" s="19">
        <v>0</v>
      </c>
      <c r="J15" s="19">
        <v>0</v>
      </c>
      <c r="K15" s="20"/>
      <c r="L15" s="19">
        <v>0</v>
      </c>
      <c r="M15" s="19">
        <v>0</v>
      </c>
      <c r="N15" s="20"/>
      <c r="O15" s="19">
        <v>0</v>
      </c>
      <c r="P15" s="19">
        <v>0</v>
      </c>
      <c r="Q15" s="20"/>
      <c r="R15" s="19">
        <f t="shared" si="0"/>
        <v>0</v>
      </c>
      <c r="S15" s="21"/>
      <c r="T15" s="23"/>
      <c r="U15" s="23"/>
      <c r="V15" s="23"/>
      <c r="W15" s="23"/>
    </row>
    <row r="16" spans="1:23" ht="63.75" x14ac:dyDescent="0.25">
      <c r="A16" s="24">
        <v>4</v>
      </c>
      <c r="B16" s="25" t="s">
        <v>52</v>
      </c>
      <c r="C16" s="19">
        <v>12</v>
      </c>
      <c r="D16" s="19">
        <v>12</v>
      </c>
      <c r="E16" s="20">
        <f>D16/C16-1</f>
        <v>0</v>
      </c>
      <c r="F16" s="19">
        <v>20</v>
      </c>
      <c r="G16" s="19">
        <v>20</v>
      </c>
      <c r="H16" s="20">
        <f>G16/F16-1</f>
        <v>0</v>
      </c>
      <c r="I16" s="19">
        <v>26</v>
      </c>
      <c r="J16" s="19">
        <v>20</v>
      </c>
      <c r="K16" s="20">
        <f>J16/I16-1</f>
        <v>-0.23076923076923073</v>
      </c>
      <c r="L16" s="19">
        <v>26</v>
      </c>
      <c r="M16" s="19">
        <v>20</v>
      </c>
      <c r="N16" s="20">
        <f>M16/L16-1</f>
        <v>-0.23076923076923073</v>
      </c>
      <c r="O16" s="19">
        <v>0</v>
      </c>
      <c r="P16" s="19">
        <v>0</v>
      </c>
      <c r="Q16" s="20"/>
      <c r="R16" s="19">
        <f t="shared" si="0"/>
        <v>72</v>
      </c>
      <c r="S16" s="21"/>
      <c r="T16" s="23"/>
      <c r="U16" s="23"/>
      <c r="V16" s="23"/>
      <c r="W16" s="23"/>
    </row>
    <row r="17" spans="1:23" ht="51" x14ac:dyDescent="0.25">
      <c r="A17" s="24">
        <v>5</v>
      </c>
      <c r="B17" s="25" t="s">
        <v>53</v>
      </c>
      <c r="C17" s="19">
        <v>8</v>
      </c>
      <c r="D17" s="19">
        <v>19</v>
      </c>
      <c r="E17" s="20"/>
      <c r="F17" s="19">
        <v>15</v>
      </c>
      <c r="G17" s="19">
        <v>85</v>
      </c>
      <c r="H17" s="20"/>
      <c r="I17" s="19">
        <v>19</v>
      </c>
      <c r="J17" s="19">
        <v>8</v>
      </c>
      <c r="K17" s="20"/>
      <c r="L17" s="19">
        <v>55</v>
      </c>
      <c r="M17" s="19">
        <v>53</v>
      </c>
      <c r="N17" s="20"/>
      <c r="O17" s="19">
        <v>0</v>
      </c>
      <c r="P17" s="19">
        <v>0</v>
      </c>
      <c r="Q17" s="20"/>
      <c r="R17" s="19">
        <f t="shared" si="0"/>
        <v>165</v>
      </c>
      <c r="S17" s="21"/>
      <c r="T17" s="21"/>
      <c r="U17" s="22"/>
      <c r="V17" s="22"/>
      <c r="W17" s="22"/>
    </row>
    <row r="18" spans="1:23" ht="51" x14ac:dyDescent="0.25">
      <c r="A18" s="24">
        <v>6</v>
      </c>
      <c r="B18" s="25" t="s">
        <v>54</v>
      </c>
      <c r="C18" s="19">
        <v>8</v>
      </c>
      <c r="D18" s="19">
        <v>43</v>
      </c>
      <c r="E18" s="20"/>
      <c r="F18" s="19">
        <v>12</v>
      </c>
      <c r="G18" s="19">
        <v>39</v>
      </c>
      <c r="H18" s="20"/>
      <c r="I18" s="19">
        <v>10</v>
      </c>
      <c r="J18" s="19">
        <v>27</v>
      </c>
      <c r="K18" s="20"/>
      <c r="L18" s="19">
        <v>15</v>
      </c>
      <c r="M18" s="19">
        <v>53</v>
      </c>
      <c r="N18" s="20"/>
      <c r="O18" s="19">
        <v>0</v>
      </c>
      <c r="P18" s="19">
        <v>0</v>
      </c>
      <c r="Q18" s="20"/>
      <c r="R18" s="19">
        <f t="shared" si="0"/>
        <v>162</v>
      </c>
      <c r="S18" s="21"/>
      <c r="T18" s="21"/>
    </row>
    <row r="19" spans="1:23" ht="89.25" x14ac:dyDescent="0.25">
      <c r="A19" s="24">
        <v>7</v>
      </c>
      <c r="B19" s="25" t="s">
        <v>55</v>
      </c>
      <c r="C19" s="19"/>
      <c r="D19" s="19">
        <v>0</v>
      </c>
      <c r="E19" s="20"/>
      <c r="F19" s="19"/>
      <c r="G19" s="19">
        <v>0</v>
      </c>
      <c r="H19" s="20"/>
      <c r="I19" s="19">
        <v>0</v>
      </c>
      <c r="J19" s="19">
        <v>0</v>
      </c>
      <c r="K19" s="20"/>
      <c r="L19" s="19">
        <v>0</v>
      </c>
      <c r="M19" s="19">
        <v>0</v>
      </c>
      <c r="N19" s="20"/>
      <c r="O19" s="19">
        <v>0</v>
      </c>
      <c r="P19" s="19">
        <v>0</v>
      </c>
      <c r="Q19" s="20"/>
      <c r="R19" s="19">
        <f t="shared" si="0"/>
        <v>0</v>
      </c>
      <c r="S19" s="21"/>
      <c r="T19" s="21"/>
    </row>
    <row r="20" spans="1:23" x14ac:dyDescent="0.25">
      <c r="A20" s="26" t="s">
        <v>56</v>
      </c>
      <c r="B20" s="25" t="s">
        <v>49</v>
      </c>
      <c r="C20" s="19">
        <v>0</v>
      </c>
      <c r="D20" s="19">
        <v>0</v>
      </c>
      <c r="E20" s="20"/>
      <c r="F20" s="19">
        <v>0</v>
      </c>
      <c r="G20" s="19">
        <v>0</v>
      </c>
      <c r="H20" s="20"/>
      <c r="I20" s="19">
        <v>0</v>
      </c>
      <c r="J20" s="19">
        <v>0</v>
      </c>
      <c r="K20" s="20"/>
      <c r="L20" s="19">
        <v>0</v>
      </c>
      <c r="M20" s="19">
        <v>0</v>
      </c>
      <c r="N20" s="20"/>
      <c r="O20" s="19">
        <v>0</v>
      </c>
      <c r="P20" s="19">
        <v>0</v>
      </c>
      <c r="Q20" s="20"/>
      <c r="R20" s="19">
        <f t="shared" si="0"/>
        <v>0</v>
      </c>
      <c r="S20" s="21"/>
    </row>
    <row r="21" spans="1:23" x14ac:dyDescent="0.25">
      <c r="A21" s="26" t="s">
        <v>57</v>
      </c>
      <c r="B21" s="25" t="s">
        <v>58</v>
      </c>
      <c r="C21" s="19"/>
      <c r="D21" s="19"/>
      <c r="E21" s="20"/>
      <c r="F21" s="19"/>
      <c r="G21" s="19"/>
      <c r="H21" s="20"/>
      <c r="I21" s="19">
        <v>0</v>
      </c>
      <c r="J21" s="19">
        <v>0</v>
      </c>
      <c r="K21" s="20"/>
      <c r="L21" s="19">
        <v>0</v>
      </c>
      <c r="M21" s="19">
        <v>0</v>
      </c>
      <c r="N21" s="20"/>
      <c r="O21" s="19">
        <v>0</v>
      </c>
      <c r="P21" s="19">
        <v>0</v>
      </c>
      <c r="Q21" s="20"/>
      <c r="R21" s="19">
        <f t="shared" si="0"/>
        <v>0</v>
      </c>
      <c r="S21" s="21"/>
    </row>
    <row r="22" spans="1:23" ht="51.75" thickBot="1" x14ac:dyDescent="0.3">
      <c r="A22" s="101">
        <v>8</v>
      </c>
      <c r="B22" s="102" t="s">
        <v>59</v>
      </c>
      <c r="C22" s="19">
        <v>277</v>
      </c>
      <c r="D22" s="19">
        <v>277</v>
      </c>
      <c r="E22" s="20"/>
      <c r="F22" s="19">
        <v>188</v>
      </c>
      <c r="G22" s="19">
        <v>188</v>
      </c>
      <c r="H22" s="20"/>
      <c r="I22" s="19">
        <v>260</v>
      </c>
      <c r="J22" s="19">
        <v>260</v>
      </c>
      <c r="K22" s="20"/>
      <c r="L22" s="19">
        <v>567</v>
      </c>
      <c r="M22" s="19">
        <v>567</v>
      </c>
      <c r="N22" s="20"/>
      <c r="O22" s="19">
        <v>0</v>
      </c>
      <c r="P22" s="19">
        <v>0</v>
      </c>
      <c r="Q22" s="20"/>
      <c r="R22" s="19">
        <f t="shared" si="0"/>
        <v>1292</v>
      </c>
      <c r="S22" s="21"/>
    </row>
  </sheetData>
  <mergeCells count="10">
    <mergeCell ref="D4:O4"/>
    <mergeCell ref="A7:A9"/>
    <mergeCell ref="B7:B9"/>
    <mergeCell ref="C7:Q7"/>
    <mergeCell ref="R7:R9"/>
    <mergeCell ref="C8:E8"/>
    <mergeCell ref="F8:H8"/>
    <mergeCell ref="I8:K8"/>
    <mergeCell ref="L8:N8"/>
    <mergeCell ref="O8:Q8"/>
  </mergeCells>
  <pageMargins left="0.7" right="0.7" top="0.75" bottom="0.75" header="0.3" footer="0.3"/>
  <pageSetup paperSize="8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4:L10"/>
  <sheetViews>
    <sheetView tabSelected="1" zoomScaleNormal="100" workbookViewId="0">
      <selection activeCell="G14" sqref="G14:G15"/>
    </sheetView>
  </sheetViews>
  <sheetFormatPr defaultRowHeight="15" x14ac:dyDescent="0.25"/>
  <cols>
    <col min="2" max="2" width="32" customWidth="1"/>
    <col min="3" max="3" width="16.85546875" customWidth="1"/>
    <col min="5" max="5" width="14.42578125" customWidth="1"/>
    <col min="6" max="6" width="12.42578125" customWidth="1"/>
    <col min="7" max="7" width="15" customWidth="1"/>
    <col min="8" max="8" width="14.42578125" customWidth="1"/>
    <col min="9" max="9" width="13" customWidth="1"/>
    <col min="10" max="10" width="14.42578125" customWidth="1"/>
    <col min="11" max="11" width="13.42578125" customWidth="1"/>
    <col min="12" max="12" width="15.5703125" customWidth="1"/>
  </cols>
  <sheetData>
    <row r="4" spans="2:12" ht="57.75" customHeight="1" x14ac:dyDescent="0.25">
      <c r="B4" s="153" t="s">
        <v>211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7" spans="2:12" ht="41.25" customHeight="1" x14ac:dyDescent="0.25">
      <c r="B7" s="210" t="s">
        <v>376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9" spans="2:12" x14ac:dyDescent="0.25">
      <c r="B9" t="s">
        <v>377</v>
      </c>
    </row>
    <row r="10" spans="2:12" x14ac:dyDescent="0.25">
      <c r="B10" t="s">
        <v>378</v>
      </c>
    </row>
  </sheetData>
  <mergeCells count="2">
    <mergeCell ref="B4:L4"/>
    <mergeCell ref="B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7"/>
  <sheetViews>
    <sheetView zoomScale="85" zoomScaleNormal="85" workbookViewId="0">
      <selection activeCell="O16" sqref="O16:O36"/>
    </sheetView>
  </sheetViews>
  <sheetFormatPr defaultRowHeight="15" x14ac:dyDescent="0.25"/>
  <cols>
    <col min="3" max="3" width="12.140625" customWidth="1"/>
    <col min="4" max="4" width="48.42578125" customWidth="1"/>
    <col min="7" max="7" width="17.42578125" customWidth="1"/>
    <col min="10" max="10" width="16.85546875" customWidth="1"/>
    <col min="11" max="11" width="10.28515625" customWidth="1"/>
    <col min="13" max="13" width="15.5703125" customWidth="1"/>
    <col min="16" max="16" width="15.42578125" customWidth="1"/>
    <col min="19" max="19" width="13.140625" customWidth="1"/>
    <col min="20" max="20" width="0" hidden="1" customWidth="1"/>
  </cols>
  <sheetData>
    <row r="3" spans="3:20" ht="8.25" customHeight="1" x14ac:dyDescent="0.25">
      <c r="D3" s="151" t="s">
        <v>86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3:20" ht="8.25" customHeight="1" x14ac:dyDescent="0.2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3:20" ht="8.25" customHeight="1" x14ac:dyDescent="0.2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3:20" ht="8.25" customHeight="1" x14ac:dyDescent="0.2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3:20" ht="8.25" customHeight="1" x14ac:dyDescent="0.2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</row>
    <row r="8" spans="3:20" ht="8.25" customHeight="1" x14ac:dyDescent="0.2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</row>
    <row r="9" spans="3:20" ht="8.25" customHeight="1" x14ac:dyDescent="0.2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spans="3:20" ht="8.25" customHeight="1" x14ac:dyDescent="0.2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</row>
    <row r="12" spans="3:20" ht="18" customHeight="1" x14ac:dyDescent="0.25">
      <c r="C12" s="167" t="s">
        <v>1</v>
      </c>
      <c r="D12" s="167" t="s">
        <v>64</v>
      </c>
      <c r="E12" s="167" t="s">
        <v>65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3:20" ht="45" customHeight="1" x14ac:dyDescent="0.25">
      <c r="C13" s="167"/>
      <c r="D13" s="167"/>
      <c r="E13" s="167" t="s">
        <v>66</v>
      </c>
      <c r="F13" s="167"/>
      <c r="G13" s="167"/>
      <c r="H13" s="167" t="s">
        <v>67</v>
      </c>
      <c r="I13" s="167"/>
      <c r="J13" s="167"/>
      <c r="K13" s="167" t="s">
        <v>68</v>
      </c>
      <c r="L13" s="167"/>
      <c r="M13" s="167"/>
      <c r="N13" s="167" t="s">
        <v>69</v>
      </c>
      <c r="O13" s="167"/>
      <c r="P13" s="167"/>
      <c r="Q13" s="167" t="s">
        <v>70</v>
      </c>
      <c r="R13" s="167"/>
      <c r="S13" s="167"/>
    </row>
    <row r="14" spans="3:20" ht="60" x14ac:dyDescent="0.25">
      <c r="C14" s="31"/>
      <c r="D14" s="31"/>
      <c r="E14" s="41">
        <v>2021</v>
      </c>
      <c r="F14" s="32">
        <v>2022</v>
      </c>
      <c r="G14" s="32" t="s">
        <v>44</v>
      </c>
      <c r="H14" s="32">
        <v>2021</v>
      </c>
      <c r="I14" s="32">
        <v>2022</v>
      </c>
      <c r="J14" s="32" t="s">
        <v>44</v>
      </c>
      <c r="K14" s="32">
        <v>2021</v>
      </c>
      <c r="L14" s="32">
        <v>2022</v>
      </c>
      <c r="M14" s="32" t="s">
        <v>44</v>
      </c>
      <c r="N14" s="32">
        <v>2021</v>
      </c>
      <c r="O14" s="32">
        <v>2022</v>
      </c>
      <c r="P14" s="32" t="s">
        <v>44</v>
      </c>
      <c r="Q14" s="32">
        <v>2021</v>
      </c>
      <c r="R14" s="32">
        <v>2022</v>
      </c>
      <c r="S14" s="32" t="s">
        <v>44</v>
      </c>
    </row>
    <row r="15" spans="3:20" x14ac:dyDescent="0.25">
      <c r="C15" s="32">
        <v>1</v>
      </c>
      <c r="D15" s="32">
        <v>2</v>
      </c>
      <c r="E15" s="32">
        <v>3</v>
      </c>
      <c r="F15" s="32">
        <v>4</v>
      </c>
      <c r="G15" s="32">
        <v>5</v>
      </c>
      <c r="H15" s="32">
        <v>6</v>
      </c>
      <c r="I15" s="32">
        <v>7</v>
      </c>
      <c r="J15" s="32">
        <v>8</v>
      </c>
      <c r="K15" s="32">
        <v>9</v>
      </c>
      <c r="L15" s="32">
        <v>10</v>
      </c>
      <c r="M15" s="32">
        <v>11</v>
      </c>
      <c r="N15" s="32">
        <v>12</v>
      </c>
      <c r="O15" s="32">
        <v>13</v>
      </c>
      <c r="P15" s="32">
        <v>14</v>
      </c>
      <c r="Q15" s="32">
        <v>15</v>
      </c>
      <c r="R15" s="32">
        <v>16</v>
      </c>
      <c r="S15" s="32">
        <v>17</v>
      </c>
    </row>
    <row r="16" spans="3:20" ht="22.5" customHeight="1" x14ac:dyDescent="0.25">
      <c r="C16" s="33" t="s">
        <v>2</v>
      </c>
      <c r="D16" s="31" t="s">
        <v>71</v>
      </c>
      <c r="E16" s="31">
        <v>2765</v>
      </c>
      <c r="F16" s="106">
        <v>3493</v>
      </c>
      <c r="G16" s="39">
        <f>F16/E16-1</f>
        <v>0.2632911392405064</v>
      </c>
      <c r="H16" s="31"/>
      <c r="I16" s="31"/>
      <c r="J16" s="31"/>
      <c r="K16" s="31">
        <v>5138</v>
      </c>
      <c r="L16" s="106">
        <v>6182</v>
      </c>
      <c r="M16" s="39">
        <f>L16/K16-1</f>
        <v>0.20319190346438298</v>
      </c>
      <c r="N16" s="31">
        <v>259</v>
      </c>
      <c r="O16" s="106">
        <v>209</v>
      </c>
      <c r="P16" s="40">
        <v>1</v>
      </c>
      <c r="Q16" s="31"/>
      <c r="R16" s="31"/>
      <c r="S16" s="31"/>
      <c r="T16">
        <f>SUM(F16+L16+O16)</f>
        <v>9884</v>
      </c>
    </row>
    <row r="17" spans="3:20" ht="22.5" customHeight="1" x14ac:dyDescent="0.25">
      <c r="C17" s="33" t="s">
        <v>2</v>
      </c>
      <c r="D17" s="34" t="s">
        <v>72</v>
      </c>
      <c r="E17" s="31"/>
      <c r="F17" s="106"/>
      <c r="G17" s="39"/>
      <c r="H17" s="31"/>
      <c r="I17" s="31"/>
      <c r="J17" s="31"/>
      <c r="K17" s="31"/>
      <c r="L17" s="106"/>
      <c r="M17" s="31"/>
      <c r="N17" s="31"/>
      <c r="O17" s="106"/>
      <c r="P17" s="31"/>
      <c r="Q17" s="31"/>
      <c r="R17" s="31"/>
      <c r="S17" s="31"/>
    </row>
    <row r="18" spans="3:20" ht="22.5" customHeight="1" x14ac:dyDescent="0.25">
      <c r="C18" s="33" t="s">
        <v>3</v>
      </c>
      <c r="D18" s="34" t="s">
        <v>73</v>
      </c>
      <c r="E18" s="31">
        <v>51</v>
      </c>
      <c r="F18" s="106">
        <v>93</v>
      </c>
      <c r="G18" s="39">
        <f t="shared" ref="G18:G33" si="0">F18/E18-1</f>
        <v>0.82352941176470584</v>
      </c>
      <c r="H18" s="31"/>
      <c r="I18" s="31"/>
      <c r="J18" s="31"/>
      <c r="K18" s="31">
        <v>203</v>
      </c>
      <c r="L18" s="106">
        <v>206</v>
      </c>
      <c r="M18" s="39">
        <f>L18/K18-1</f>
        <v>1.4778325123152802E-2</v>
      </c>
      <c r="N18" s="31"/>
      <c r="O18" s="106"/>
      <c r="P18" s="31"/>
      <c r="Q18" s="31"/>
      <c r="R18" s="31"/>
      <c r="S18" s="31"/>
      <c r="T18">
        <f>SUM(F18+L18)</f>
        <v>299</v>
      </c>
    </row>
    <row r="19" spans="3:20" ht="22.5" customHeight="1" x14ac:dyDescent="0.25">
      <c r="C19" s="33" t="s">
        <v>5</v>
      </c>
      <c r="D19" s="34" t="s">
        <v>74</v>
      </c>
      <c r="E19" s="31"/>
      <c r="F19" s="106"/>
      <c r="G19" s="39"/>
      <c r="H19" s="31"/>
      <c r="I19" s="31"/>
      <c r="J19" s="31"/>
      <c r="K19" s="31"/>
      <c r="L19" s="106"/>
      <c r="M19" s="31"/>
      <c r="N19" s="31"/>
      <c r="O19" s="106"/>
      <c r="P19" s="31"/>
      <c r="Q19" s="31"/>
      <c r="R19" s="31"/>
      <c r="S19" s="31"/>
    </row>
    <row r="20" spans="3:20" ht="22.5" customHeight="1" x14ac:dyDescent="0.25">
      <c r="C20" s="33" t="s">
        <v>6</v>
      </c>
      <c r="D20" s="34" t="s">
        <v>75</v>
      </c>
      <c r="E20" s="31"/>
      <c r="F20" s="106"/>
      <c r="G20" s="39"/>
      <c r="H20" s="31"/>
      <c r="I20" s="31"/>
      <c r="J20" s="31"/>
      <c r="K20" s="31"/>
      <c r="L20" s="106"/>
      <c r="M20" s="31"/>
      <c r="N20" s="31"/>
      <c r="O20" s="106"/>
      <c r="P20" s="31"/>
      <c r="Q20" s="31"/>
      <c r="R20" s="31"/>
      <c r="S20" s="31"/>
    </row>
    <row r="21" spans="3:20" ht="38.25" customHeight="1" x14ac:dyDescent="0.25">
      <c r="C21" s="33" t="s">
        <v>7</v>
      </c>
      <c r="D21" s="34" t="s">
        <v>76</v>
      </c>
      <c r="E21" s="31"/>
      <c r="F21" s="106"/>
      <c r="G21" s="39"/>
      <c r="H21" s="31"/>
      <c r="I21" s="31"/>
      <c r="J21" s="31"/>
      <c r="K21" s="31"/>
      <c r="L21" s="106"/>
      <c r="M21" s="31"/>
      <c r="N21" s="31"/>
      <c r="O21" s="106"/>
      <c r="P21" s="31"/>
      <c r="Q21" s="31"/>
      <c r="R21" s="31"/>
      <c r="S21" s="31"/>
    </row>
    <row r="22" spans="3:20" ht="22.5" customHeight="1" x14ac:dyDescent="0.25">
      <c r="C22" s="33" t="s">
        <v>87</v>
      </c>
      <c r="D22" s="34" t="s">
        <v>77</v>
      </c>
      <c r="E22" s="31"/>
      <c r="F22" s="106"/>
      <c r="G22" s="39"/>
      <c r="H22" s="31"/>
      <c r="I22" s="31"/>
      <c r="J22" s="31"/>
      <c r="K22" s="31"/>
      <c r="L22" s="106"/>
      <c r="M22" s="31"/>
      <c r="N22" s="31"/>
      <c r="O22" s="106"/>
      <c r="P22" s="31"/>
      <c r="Q22" s="31"/>
      <c r="R22" s="31"/>
      <c r="S22" s="31"/>
    </row>
    <row r="23" spans="3:20" ht="22.5" customHeight="1" x14ac:dyDescent="0.25">
      <c r="C23" s="33" t="s">
        <v>88</v>
      </c>
      <c r="D23" s="34" t="s">
        <v>78</v>
      </c>
      <c r="E23" s="31"/>
      <c r="F23" s="106"/>
      <c r="G23" s="39"/>
      <c r="H23" s="31"/>
      <c r="I23" s="31"/>
      <c r="J23" s="31"/>
      <c r="K23" s="31"/>
      <c r="L23" s="106">
        <v>7</v>
      </c>
      <c r="M23" s="31"/>
      <c r="N23" s="31"/>
      <c r="O23" s="106"/>
      <c r="P23" s="31"/>
      <c r="Q23" s="31"/>
      <c r="R23" s="31"/>
      <c r="S23" s="31"/>
    </row>
    <row r="24" spans="3:20" ht="38.25" customHeight="1" x14ac:dyDescent="0.25">
      <c r="C24" s="33" t="s">
        <v>8</v>
      </c>
      <c r="D24" s="34" t="s">
        <v>79</v>
      </c>
      <c r="E24" s="31"/>
      <c r="F24" s="106"/>
      <c r="G24" s="39"/>
      <c r="H24" s="31"/>
      <c r="I24" s="31"/>
      <c r="J24" s="31"/>
      <c r="K24" s="31"/>
      <c r="L24" s="106"/>
      <c r="M24" s="31"/>
      <c r="N24" s="31"/>
      <c r="O24" s="106"/>
      <c r="P24" s="31"/>
      <c r="Q24" s="31"/>
      <c r="R24" s="31"/>
      <c r="S24" s="31"/>
    </row>
    <row r="25" spans="3:20" ht="24" customHeight="1" x14ac:dyDescent="0.25">
      <c r="C25" s="33" t="s">
        <v>9</v>
      </c>
      <c r="D25" s="34" t="s">
        <v>80</v>
      </c>
      <c r="E25" s="31"/>
      <c r="F25" s="106"/>
      <c r="G25" s="39"/>
      <c r="H25" s="31"/>
      <c r="I25" s="31"/>
      <c r="J25" s="31"/>
      <c r="K25" s="31"/>
      <c r="L25" s="106"/>
      <c r="M25" s="31"/>
      <c r="N25" s="31"/>
      <c r="O25" s="106"/>
      <c r="P25" s="31"/>
      <c r="Q25" s="31"/>
      <c r="R25" s="31"/>
      <c r="S25" s="31"/>
    </row>
    <row r="26" spans="3:20" ht="24" customHeight="1" x14ac:dyDescent="0.25">
      <c r="C26" s="33" t="s">
        <v>89</v>
      </c>
      <c r="D26" s="34" t="s">
        <v>81</v>
      </c>
      <c r="E26" s="31"/>
      <c r="F26" s="106"/>
      <c r="G26" s="39"/>
      <c r="H26" s="31"/>
      <c r="I26" s="31"/>
      <c r="J26" s="31"/>
      <c r="K26" s="31"/>
      <c r="L26" s="106"/>
      <c r="M26" s="31"/>
      <c r="N26" s="31"/>
      <c r="O26" s="106"/>
      <c r="P26" s="31"/>
      <c r="Q26" s="31"/>
      <c r="R26" s="31"/>
      <c r="S26" s="31"/>
    </row>
    <row r="27" spans="3:20" ht="24" customHeight="1" x14ac:dyDescent="0.25">
      <c r="C27" s="33" t="s">
        <v>90</v>
      </c>
      <c r="D27" s="34" t="s">
        <v>73</v>
      </c>
      <c r="E27" s="31">
        <v>375</v>
      </c>
      <c r="F27" s="106">
        <v>539</v>
      </c>
      <c r="G27" s="39">
        <f t="shared" si="0"/>
        <v>0.43733333333333335</v>
      </c>
      <c r="H27" s="31"/>
      <c r="I27" s="31"/>
      <c r="J27" s="31"/>
      <c r="K27" s="31">
        <v>1012</v>
      </c>
      <c r="L27" s="106">
        <v>1220</v>
      </c>
      <c r="M27" s="39">
        <f>L27/K27-1</f>
        <v>0.20553359683794459</v>
      </c>
      <c r="N27" s="31"/>
      <c r="O27" s="106"/>
      <c r="P27" s="31"/>
      <c r="Q27" s="31"/>
      <c r="R27" s="31"/>
      <c r="S27" s="31"/>
    </row>
    <row r="28" spans="3:20" ht="24" customHeight="1" x14ac:dyDescent="0.25">
      <c r="C28" s="33" t="s">
        <v>10</v>
      </c>
      <c r="D28" s="34" t="s">
        <v>74</v>
      </c>
      <c r="E28" s="31"/>
      <c r="F28" s="106"/>
      <c r="G28" s="39"/>
      <c r="H28" s="31"/>
      <c r="I28" s="31"/>
      <c r="J28" s="31"/>
      <c r="K28" s="31"/>
      <c r="L28" s="106"/>
      <c r="M28" s="39"/>
      <c r="N28" s="31"/>
      <c r="O28" s="106"/>
      <c r="P28" s="31"/>
      <c r="Q28" s="31"/>
      <c r="R28" s="31"/>
      <c r="S28" s="31"/>
    </row>
    <row r="29" spans="3:20" ht="24" customHeight="1" x14ac:dyDescent="0.25">
      <c r="C29" s="33" t="s">
        <v>11</v>
      </c>
      <c r="D29" s="34" t="s">
        <v>75</v>
      </c>
      <c r="E29" s="31">
        <v>23</v>
      </c>
      <c r="F29" s="106">
        <v>19</v>
      </c>
      <c r="G29" s="39">
        <f t="shared" si="0"/>
        <v>-0.17391304347826086</v>
      </c>
      <c r="H29" s="31"/>
      <c r="I29" s="31"/>
      <c r="J29" s="31"/>
      <c r="K29" s="31">
        <v>52</v>
      </c>
      <c r="L29" s="106">
        <v>47</v>
      </c>
      <c r="M29" s="39">
        <f>L29/K29-1</f>
        <v>-9.6153846153846145E-2</v>
      </c>
      <c r="N29" s="31"/>
      <c r="O29" s="106"/>
      <c r="P29" s="31"/>
      <c r="Q29" s="31"/>
      <c r="R29" s="31"/>
      <c r="S29" s="31"/>
    </row>
    <row r="30" spans="3:20" ht="34.5" customHeight="1" x14ac:dyDescent="0.25">
      <c r="C30" s="33" t="s">
        <v>12</v>
      </c>
      <c r="D30" s="34" t="s">
        <v>82</v>
      </c>
      <c r="E30" s="31">
        <v>682</v>
      </c>
      <c r="F30" s="106">
        <v>823</v>
      </c>
      <c r="G30" s="39">
        <f t="shared" si="0"/>
        <v>0.20674486803519065</v>
      </c>
      <c r="H30" s="31"/>
      <c r="I30" s="31"/>
      <c r="J30" s="31"/>
      <c r="K30" s="31">
        <v>1696</v>
      </c>
      <c r="L30" s="106">
        <v>1935</v>
      </c>
      <c r="M30" s="39">
        <f t="shared" ref="M30:M33" si="1">L30/K30-1</f>
        <v>0.14091981132075482</v>
      </c>
      <c r="N30" s="31"/>
      <c r="O30" s="106"/>
      <c r="P30" s="31"/>
      <c r="Q30" s="31"/>
      <c r="R30" s="31"/>
      <c r="S30" s="31"/>
    </row>
    <row r="31" spans="3:20" ht="23.25" customHeight="1" x14ac:dyDescent="0.25">
      <c r="C31" s="33" t="s">
        <v>91</v>
      </c>
      <c r="D31" s="34" t="s">
        <v>158</v>
      </c>
      <c r="E31" s="31"/>
      <c r="F31" s="106"/>
      <c r="G31" s="39"/>
      <c r="H31" s="31"/>
      <c r="I31" s="31"/>
      <c r="J31" s="31"/>
      <c r="K31" s="31">
        <v>511</v>
      </c>
      <c r="L31" s="106">
        <v>874</v>
      </c>
      <c r="M31" s="39">
        <f t="shared" si="1"/>
        <v>0.71037181996086107</v>
      </c>
      <c r="N31" s="31"/>
      <c r="O31" s="106"/>
      <c r="P31" s="31"/>
      <c r="Q31" s="31"/>
      <c r="R31" s="31"/>
      <c r="S31" s="31"/>
    </row>
    <row r="32" spans="3:20" ht="23.25" customHeight="1" x14ac:dyDescent="0.25">
      <c r="C32" s="33" t="s">
        <v>92</v>
      </c>
      <c r="D32" s="31" t="s">
        <v>83</v>
      </c>
      <c r="E32" s="31">
        <v>0</v>
      </c>
      <c r="F32" s="106">
        <v>0</v>
      </c>
      <c r="G32" s="39"/>
      <c r="H32" s="31"/>
      <c r="I32" s="31"/>
      <c r="J32" s="31"/>
      <c r="K32" s="31">
        <v>1359</v>
      </c>
      <c r="L32" s="106">
        <v>1658</v>
      </c>
      <c r="M32" s="39"/>
      <c r="N32" s="31">
        <v>259</v>
      </c>
      <c r="O32" s="106">
        <v>209</v>
      </c>
      <c r="P32" s="40">
        <v>1</v>
      </c>
      <c r="Q32" s="31"/>
      <c r="R32" s="31"/>
      <c r="S32" s="31"/>
      <c r="T32">
        <f>SUM(L32+O32)</f>
        <v>1867</v>
      </c>
    </row>
    <row r="33" spans="3:20" ht="23.25" customHeight="1" x14ac:dyDescent="0.25">
      <c r="C33" s="33" t="s">
        <v>13</v>
      </c>
      <c r="D33" s="34" t="s">
        <v>60</v>
      </c>
      <c r="E33" s="31">
        <v>51</v>
      </c>
      <c r="F33" s="106">
        <v>93</v>
      </c>
      <c r="G33" s="39">
        <f t="shared" si="0"/>
        <v>0.82352941176470584</v>
      </c>
      <c r="H33" s="31"/>
      <c r="I33" s="31"/>
      <c r="J33" s="31"/>
      <c r="K33" s="31">
        <v>203</v>
      </c>
      <c r="L33" s="106">
        <v>206</v>
      </c>
      <c r="M33" s="39">
        <f t="shared" si="1"/>
        <v>1.4778325123152802E-2</v>
      </c>
      <c r="N33" s="31"/>
      <c r="O33" s="106"/>
      <c r="P33" s="31"/>
      <c r="Q33" s="31"/>
      <c r="R33" s="31"/>
      <c r="S33" s="31"/>
      <c r="T33">
        <f>SUM(F33+L33)</f>
        <v>299</v>
      </c>
    </row>
    <row r="34" spans="3:20" ht="35.25" customHeight="1" x14ac:dyDescent="0.25">
      <c r="C34" s="33" t="s">
        <v>14</v>
      </c>
      <c r="D34" s="34" t="s">
        <v>84</v>
      </c>
      <c r="E34" s="31"/>
      <c r="F34" s="106"/>
      <c r="G34" s="39"/>
      <c r="H34" s="31"/>
      <c r="I34" s="31"/>
      <c r="J34" s="31"/>
      <c r="K34" s="31"/>
      <c r="L34" s="106"/>
      <c r="M34" s="31"/>
      <c r="N34" s="31"/>
      <c r="O34" s="106"/>
      <c r="P34" s="31"/>
      <c r="Q34" s="31"/>
      <c r="R34" s="31"/>
      <c r="S34" s="31"/>
    </row>
    <row r="35" spans="3:20" ht="35.25" customHeight="1" x14ac:dyDescent="0.25">
      <c r="C35" s="33" t="s">
        <v>15</v>
      </c>
      <c r="D35" s="34" t="s">
        <v>85</v>
      </c>
      <c r="E35" s="31"/>
      <c r="F35" s="106"/>
      <c r="G35" s="39"/>
      <c r="H35" s="31"/>
      <c r="I35" s="31"/>
      <c r="J35" s="31"/>
      <c r="K35" s="31"/>
      <c r="L35" s="106"/>
      <c r="M35" s="31"/>
      <c r="N35" s="31"/>
      <c r="O35" s="106"/>
      <c r="P35" s="31"/>
      <c r="Q35" s="31"/>
      <c r="R35" s="31"/>
      <c r="S35" s="31"/>
    </row>
    <row r="36" spans="3:20" ht="19.5" customHeight="1" x14ac:dyDescent="0.25">
      <c r="C36" s="33" t="s">
        <v>4</v>
      </c>
      <c r="D36" s="42" t="s">
        <v>163</v>
      </c>
      <c r="E36" s="31">
        <v>129</v>
      </c>
      <c r="F36" s="106">
        <v>348</v>
      </c>
      <c r="G36" s="31"/>
      <c r="H36" s="31"/>
      <c r="I36" s="31"/>
      <c r="J36" s="31"/>
      <c r="K36" s="31">
        <v>216</v>
      </c>
      <c r="L36" s="106">
        <v>618</v>
      </c>
      <c r="M36" s="31"/>
      <c r="N36" s="31"/>
      <c r="O36" s="106"/>
      <c r="P36" s="31"/>
      <c r="Q36" s="31"/>
      <c r="R36" s="31"/>
      <c r="S36" s="31"/>
      <c r="T36">
        <f>SUM(F36+L36)</f>
        <v>966</v>
      </c>
    </row>
    <row r="37" spans="3:20" x14ac:dyDescent="0.25">
      <c r="C37" s="30"/>
    </row>
  </sheetData>
  <mergeCells count="9">
    <mergeCell ref="D3:R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workbookViewId="0">
      <selection activeCell="I8" sqref="I8:L8"/>
    </sheetView>
  </sheetViews>
  <sheetFormatPr defaultRowHeight="15" x14ac:dyDescent="0.25"/>
  <cols>
    <col min="3" max="3" width="15.5703125" customWidth="1"/>
    <col min="5" max="5" width="13.85546875" customWidth="1"/>
    <col min="6" max="6" width="18.85546875" customWidth="1"/>
    <col min="8" max="8" width="16.7109375" customWidth="1"/>
    <col min="9" max="9" width="23.5703125" customWidth="1"/>
    <col min="10" max="11" width="18" customWidth="1"/>
    <col min="12" max="12" width="22.42578125" customWidth="1"/>
  </cols>
  <sheetData>
    <row r="3" spans="2:12" x14ac:dyDescent="0.25">
      <c r="B3" s="168" t="s">
        <v>103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6" spans="2:12" ht="73.5" customHeight="1" x14ac:dyDescent="0.25">
      <c r="B6" s="94" t="s">
        <v>1</v>
      </c>
      <c r="C6" s="94" t="s">
        <v>93</v>
      </c>
      <c r="D6" s="94" t="s">
        <v>94</v>
      </c>
      <c r="E6" s="94" t="s">
        <v>95</v>
      </c>
      <c r="F6" s="94" t="s">
        <v>96</v>
      </c>
      <c r="G6" s="94" t="s">
        <v>97</v>
      </c>
      <c r="H6" s="94" t="s">
        <v>98</v>
      </c>
      <c r="I6" s="94" t="s">
        <v>99</v>
      </c>
      <c r="J6" s="94" t="s">
        <v>100</v>
      </c>
      <c r="K6" s="94" t="s">
        <v>101</v>
      </c>
      <c r="L6" s="94" t="s">
        <v>102</v>
      </c>
    </row>
    <row r="7" spans="2:12" x14ac:dyDescent="0.25">
      <c r="B7" s="94">
        <v>1</v>
      </c>
      <c r="C7" s="94">
        <v>2</v>
      </c>
      <c r="D7" s="94">
        <v>3</v>
      </c>
      <c r="E7" s="94">
        <v>4</v>
      </c>
      <c r="F7" s="94">
        <v>5</v>
      </c>
      <c r="G7" s="94">
        <v>6</v>
      </c>
      <c r="H7" s="94">
        <v>7</v>
      </c>
      <c r="I7" s="94">
        <v>8</v>
      </c>
      <c r="J7" s="94">
        <v>9</v>
      </c>
      <c r="K7" s="94">
        <v>10</v>
      </c>
      <c r="L7" s="94">
        <v>11</v>
      </c>
    </row>
    <row r="8" spans="2:12" ht="120" x14ac:dyDescent="0.25">
      <c r="B8" s="97">
        <v>1</v>
      </c>
      <c r="C8" s="98">
        <v>1</v>
      </c>
      <c r="D8" s="98" t="s">
        <v>156</v>
      </c>
      <c r="E8" s="99" t="s">
        <v>162</v>
      </c>
      <c r="F8" s="98" t="s">
        <v>160</v>
      </c>
      <c r="G8" s="98" t="s">
        <v>159</v>
      </c>
      <c r="H8" s="98" t="s">
        <v>157</v>
      </c>
      <c r="I8" s="106">
        <v>3193</v>
      </c>
      <c r="J8" s="107">
        <v>13</v>
      </c>
      <c r="K8" s="107">
        <v>3</v>
      </c>
      <c r="L8" s="107">
        <v>2</v>
      </c>
    </row>
  </sheetData>
  <mergeCells count="1">
    <mergeCell ref="B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zoomScale="85" zoomScaleNormal="85" workbookViewId="0">
      <selection activeCell="F11" sqref="F11"/>
    </sheetView>
  </sheetViews>
  <sheetFormatPr defaultRowHeight="15" x14ac:dyDescent="0.25"/>
  <cols>
    <col min="3" max="3" width="36.85546875" customWidth="1"/>
    <col min="4" max="4" width="34" customWidth="1"/>
    <col min="5" max="5" width="17" customWidth="1"/>
  </cols>
  <sheetData>
    <row r="3" spans="1:14" ht="26.25" customHeight="1" x14ac:dyDescent="0.25">
      <c r="B3" s="175" t="s">
        <v>212</v>
      </c>
      <c r="C3" s="168"/>
      <c r="D3" s="168"/>
      <c r="E3" s="168"/>
      <c r="F3" s="57"/>
      <c r="G3" s="57"/>
      <c r="H3" s="57"/>
      <c r="I3" s="57"/>
      <c r="J3" s="57"/>
      <c r="K3" s="57"/>
      <c r="L3" s="57"/>
      <c r="M3" s="57"/>
      <c r="N3" s="57"/>
    </row>
    <row r="4" spans="1:14" ht="15.75" thickBot="1" x14ac:dyDescent="0.3"/>
    <row r="5" spans="1:14" ht="15.75" thickBot="1" x14ac:dyDescent="0.3">
      <c r="B5" s="3" t="s">
        <v>1</v>
      </c>
      <c r="C5" s="4" t="s">
        <v>104</v>
      </c>
      <c r="D5" s="4" t="s">
        <v>105</v>
      </c>
      <c r="E5" s="35"/>
    </row>
    <row r="6" spans="1:14" ht="73.5" customHeight="1" x14ac:dyDescent="0.25">
      <c r="A6" t="s">
        <v>117</v>
      </c>
      <c r="B6" s="169">
        <v>1</v>
      </c>
      <c r="C6" s="36" t="s">
        <v>106</v>
      </c>
      <c r="D6" s="169" t="s">
        <v>109</v>
      </c>
      <c r="E6" s="172" t="s">
        <v>161</v>
      </c>
    </row>
    <row r="7" spans="1:14" ht="73.5" customHeight="1" x14ac:dyDescent="0.25">
      <c r="B7" s="170"/>
      <c r="C7" s="37" t="s">
        <v>107</v>
      </c>
      <c r="D7" s="170"/>
      <c r="E7" s="173"/>
    </row>
    <row r="8" spans="1:14" ht="73.5" customHeight="1" thickBot="1" x14ac:dyDescent="0.3">
      <c r="B8" s="171"/>
      <c r="C8" s="29" t="s">
        <v>108</v>
      </c>
      <c r="D8" s="171"/>
      <c r="E8" s="174"/>
    </row>
    <row r="9" spans="1:14" ht="73.5" customHeight="1" thickBot="1" x14ac:dyDescent="0.3">
      <c r="B9" s="5">
        <v>2</v>
      </c>
      <c r="C9" s="27" t="s">
        <v>110</v>
      </c>
      <c r="D9" s="6" t="s">
        <v>111</v>
      </c>
      <c r="E9" s="108">
        <v>24340</v>
      </c>
    </row>
    <row r="10" spans="1:14" ht="73.5" customHeight="1" thickBot="1" x14ac:dyDescent="0.3">
      <c r="B10" s="28">
        <v>43467</v>
      </c>
      <c r="C10" s="27" t="s">
        <v>112</v>
      </c>
      <c r="D10" s="6" t="s">
        <v>111</v>
      </c>
      <c r="E10" s="108">
        <v>20197</v>
      </c>
    </row>
    <row r="11" spans="1:14" ht="73.5" customHeight="1" thickBot="1" x14ac:dyDescent="0.3">
      <c r="B11" s="28">
        <v>43498</v>
      </c>
      <c r="C11" s="27" t="s">
        <v>113</v>
      </c>
      <c r="D11" s="6" t="s">
        <v>111</v>
      </c>
      <c r="E11" s="108"/>
    </row>
    <row r="12" spans="1:14" ht="73.5" customHeight="1" thickBot="1" x14ac:dyDescent="0.3">
      <c r="B12" s="5">
        <v>3</v>
      </c>
      <c r="C12" s="27" t="s">
        <v>114</v>
      </c>
      <c r="D12" s="6" t="s">
        <v>115</v>
      </c>
      <c r="E12" s="108">
        <v>1</v>
      </c>
    </row>
    <row r="13" spans="1:14" ht="73.5" customHeight="1" thickBot="1" x14ac:dyDescent="0.3">
      <c r="B13" s="5">
        <v>4</v>
      </c>
      <c r="C13" s="27" t="s">
        <v>116</v>
      </c>
      <c r="D13" s="6" t="s">
        <v>115</v>
      </c>
      <c r="E13" s="108">
        <v>8</v>
      </c>
    </row>
  </sheetData>
  <mergeCells count="4">
    <mergeCell ref="B6:B8"/>
    <mergeCell ref="D6:D8"/>
    <mergeCell ref="E6:E8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E17" sqref="E17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51" t="s">
        <v>118</v>
      </c>
      <c r="C3" s="151"/>
      <c r="D3" s="151"/>
      <c r="E3" s="56"/>
      <c r="F3" s="56"/>
      <c r="G3" s="56"/>
      <c r="H3" s="56"/>
      <c r="I3" s="56"/>
      <c r="J3" s="56"/>
      <c r="K3" s="56"/>
      <c r="L3" s="56"/>
      <c r="M3" s="56"/>
    </row>
    <row r="5" spans="2:13" x14ac:dyDescent="0.25">
      <c r="D5" s="59" t="s">
        <v>122</v>
      </c>
    </row>
    <row r="6" spans="2:13" ht="45" customHeight="1" x14ac:dyDescent="0.25">
      <c r="B6" s="2">
        <v>1</v>
      </c>
      <c r="C6" s="58" t="s">
        <v>119</v>
      </c>
      <c r="D6" s="109"/>
    </row>
    <row r="7" spans="2:13" ht="33" customHeight="1" x14ac:dyDescent="0.25">
      <c r="B7" s="1" t="s">
        <v>3</v>
      </c>
      <c r="C7" s="58" t="s">
        <v>120</v>
      </c>
      <c r="D7" s="109">
        <v>7</v>
      </c>
    </row>
    <row r="8" spans="2:13" ht="63" customHeight="1" x14ac:dyDescent="0.25">
      <c r="B8" s="1" t="s">
        <v>5</v>
      </c>
      <c r="C8" s="58" t="s">
        <v>121</v>
      </c>
      <c r="D8" s="109">
        <v>1867</v>
      </c>
      <c r="E8" s="38" t="str">
        <f>'Прил 7 4.1 Колич-во обращений'!$D$20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H18" sqref="H18"/>
    </sheetView>
  </sheetViews>
  <sheetFormatPr defaultRowHeight="15" x14ac:dyDescent="0.25"/>
  <sheetData>
    <row r="5" spans="3:22" x14ac:dyDescent="0.25">
      <c r="C5" t="s">
        <v>123</v>
      </c>
    </row>
    <row r="7" spans="3:22" ht="30" customHeight="1" x14ac:dyDescent="0.25">
      <c r="C7" s="176" t="s">
        <v>213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workbookViewId="0">
      <selection activeCell="D25" sqref="D25:N25"/>
    </sheetView>
  </sheetViews>
  <sheetFormatPr defaultRowHeight="15" x14ac:dyDescent="0.25"/>
  <sheetData>
    <row r="3" spans="3:14" ht="15" customHeight="1" x14ac:dyDescent="0.25">
      <c r="C3" s="151" t="s">
        <v>124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3:14" x14ac:dyDescent="0.25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3:14" x14ac:dyDescent="0.25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3:14" x14ac:dyDescent="0.25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3:14" x14ac:dyDescent="0.25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3:14" x14ac:dyDescent="0.25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3:14" x14ac:dyDescent="0.25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3:14" x14ac:dyDescent="0.25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3:14" x14ac:dyDescent="0.25"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3:14" x14ac:dyDescent="0.25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3:14" x14ac:dyDescent="0.25"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3:14" x14ac:dyDescent="0.25"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3:14" x14ac:dyDescent="0.25"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3:14" x14ac:dyDescent="0.25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3:14" x14ac:dyDescent="0.25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3:14" x14ac:dyDescent="0.25"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3:14" x14ac:dyDescent="0.25"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3:14" x14ac:dyDescent="0.25"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3:14" x14ac:dyDescent="0.25"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3:14" ht="28.5" customHeight="1" x14ac:dyDescent="0.25"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3:14" ht="15.75" thickBot="1" x14ac:dyDescent="0.3"/>
    <row r="24" spans="3:14" ht="15.75" thickBot="1" x14ac:dyDescent="0.3">
      <c r="C24" s="46" t="s">
        <v>166</v>
      </c>
      <c r="D24" s="177" t="s">
        <v>167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3:14" ht="36.75" customHeight="1" thickBot="1" x14ac:dyDescent="0.3">
      <c r="C25" s="47">
        <v>1</v>
      </c>
      <c r="D25" s="178" t="s">
        <v>200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</row>
    <row r="26" spans="3:14" ht="36.75" customHeight="1" thickBot="1" x14ac:dyDescent="0.3">
      <c r="C26" s="47">
        <v>2</v>
      </c>
      <c r="D26" s="179" t="s">
        <v>168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1"/>
    </row>
    <row r="27" spans="3:14" ht="49.5" customHeight="1" thickBot="1" x14ac:dyDescent="0.3">
      <c r="C27" s="47">
        <v>3</v>
      </c>
      <c r="D27" s="179" t="s">
        <v>169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T40" sqref="T40"/>
    </sheetView>
  </sheetViews>
  <sheetFormatPr defaultRowHeight="15" x14ac:dyDescent="0.25"/>
  <sheetData>
    <row r="3" spans="3:15" ht="9.75" customHeight="1" x14ac:dyDescent="0.25">
      <c r="C3" s="153" t="s">
        <v>125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 ht="9.75" customHeight="1" x14ac:dyDescent="0.25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 ht="9.75" customHeight="1" x14ac:dyDescent="0.25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 ht="9.75" customHeight="1" x14ac:dyDescent="0.25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 ht="9.75" customHeight="1" x14ac:dyDescent="0.25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 ht="9.75" customHeight="1" x14ac:dyDescent="0.25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 ht="9.75" customHeight="1" x14ac:dyDescent="0.25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 ht="9.75" customHeight="1" x14ac:dyDescent="0.25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 ht="15.75" thickBot="1" x14ac:dyDescent="0.3"/>
    <row r="12" spans="3:15" ht="15.75" thickBot="1" x14ac:dyDescent="0.3">
      <c r="C12" s="46" t="s">
        <v>166</v>
      </c>
      <c r="D12" s="196" t="s">
        <v>170</v>
      </c>
      <c r="E12" s="197"/>
      <c r="F12" s="197"/>
      <c r="G12" s="197"/>
      <c r="H12" s="197"/>
      <c r="I12" s="197"/>
      <c r="J12" s="197"/>
      <c r="K12" s="197"/>
      <c r="L12" s="198"/>
      <c r="M12" s="196" t="s">
        <v>171</v>
      </c>
      <c r="N12" s="197"/>
      <c r="O12" s="198"/>
    </row>
    <row r="13" spans="3:15" ht="15.75" thickBot="1" x14ac:dyDescent="0.3">
      <c r="C13" s="47">
        <v>1</v>
      </c>
      <c r="D13" s="190" t="s">
        <v>172</v>
      </c>
      <c r="E13" s="191"/>
      <c r="F13" s="191"/>
      <c r="G13" s="191"/>
      <c r="H13" s="191"/>
      <c r="I13" s="191"/>
      <c r="J13" s="191"/>
      <c r="K13" s="191"/>
      <c r="L13" s="192"/>
      <c r="M13" s="185"/>
      <c r="N13" s="186"/>
      <c r="O13" s="187"/>
    </row>
    <row r="14" spans="3:15" ht="15.75" thickBot="1" x14ac:dyDescent="0.3">
      <c r="C14" s="48" t="s">
        <v>3</v>
      </c>
      <c r="D14" s="182" t="s">
        <v>173</v>
      </c>
      <c r="E14" s="183"/>
      <c r="F14" s="183"/>
      <c r="G14" s="183"/>
      <c r="H14" s="183"/>
      <c r="I14" s="183"/>
      <c r="J14" s="183"/>
      <c r="K14" s="183"/>
      <c r="L14" s="184"/>
      <c r="M14" s="185" t="s">
        <v>174</v>
      </c>
      <c r="N14" s="186"/>
      <c r="O14" s="187"/>
    </row>
    <row r="15" spans="3:15" ht="15.75" thickBot="1" x14ac:dyDescent="0.3">
      <c r="C15" s="48" t="s">
        <v>5</v>
      </c>
      <c r="D15" s="182" t="s">
        <v>175</v>
      </c>
      <c r="E15" s="183"/>
      <c r="F15" s="183"/>
      <c r="G15" s="183"/>
      <c r="H15" s="183"/>
      <c r="I15" s="183"/>
      <c r="J15" s="183"/>
      <c r="K15" s="183"/>
      <c r="L15" s="184"/>
      <c r="M15" s="185" t="s">
        <v>174</v>
      </c>
      <c r="N15" s="186"/>
      <c r="O15" s="187"/>
    </row>
    <row r="16" spans="3:15" ht="15.75" thickBot="1" x14ac:dyDescent="0.3">
      <c r="C16" s="48" t="s">
        <v>6</v>
      </c>
      <c r="D16" s="182" t="s">
        <v>176</v>
      </c>
      <c r="E16" s="183"/>
      <c r="F16" s="183"/>
      <c r="G16" s="183"/>
      <c r="H16" s="183"/>
      <c r="I16" s="183"/>
      <c r="J16" s="183"/>
      <c r="K16" s="183"/>
      <c r="L16" s="184"/>
      <c r="M16" s="185" t="s">
        <v>174</v>
      </c>
      <c r="N16" s="186"/>
      <c r="O16" s="187"/>
    </row>
    <row r="17" spans="3:15" ht="15.75" thickBot="1" x14ac:dyDescent="0.3">
      <c r="C17" s="48" t="s">
        <v>177</v>
      </c>
      <c r="D17" s="190" t="s">
        <v>178</v>
      </c>
      <c r="E17" s="191"/>
      <c r="F17" s="191"/>
      <c r="G17" s="191"/>
      <c r="H17" s="191"/>
      <c r="I17" s="191"/>
      <c r="J17" s="191"/>
      <c r="K17" s="191"/>
      <c r="L17" s="192"/>
      <c r="M17" s="185"/>
      <c r="N17" s="186"/>
      <c r="O17" s="187"/>
    </row>
    <row r="18" spans="3:15" ht="15.75" thickBot="1" x14ac:dyDescent="0.3">
      <c r="C18" s="48" t="s">
        <v>9</v>
      </c>
      <c r="D18" s="182" t="s">
        <v>179</v>
      </c>
      <c r="E18" s="183"/>
      <c r="F18" s="183"/>
      <c r="G18" s="183"/>
      <c r="H18" s="183"/>
      <c r="I18" s="183"/>
      <c r="J18" s="183"/>
      <c r="K18" s="183"/>
      <c r="L18" s="184"/>
      <c r="M18" s="185" t="s">
        <v>174</v>
      </c>
      <c r="N18" s="186"/>
      <c r="O18" s="187"/>
    </row>
    <row r="19" spans="3:15" ht="15.75" thickBot="1" x14ac:dyDescent="0.3">
      <c r="C19" s="48" t="s">
        <v>10</v>
      </c>
      <c r="D19" s="193" t="s">
        <v>180</v>
      </c>
      <c r="E19" s="194"/>
      <c r="F19" s="194"/>
      <c r="G19" s="194"/>
      <c r="H19" s="194"/>
      <c r="I19" s="194"/>
      <c r="J19" s="194"/>
      <c r="K19" s="194"/>
      <c r="L19" s="195"/>
      <c r="M19" s="185" t="s">
        <v>174</v>
      </c>
      <c r="N19" s="186"/>
      <c r="O19" s="187"/>
    </row>
    <row r="20" spans="3:15" ht="15.75" thickBot="1" x14ac:dyDescent="0.3">
      <c r="C20" s="48" t="s">
        <v>11</v>
      </c>
      <c r="D20" s="182" t="s">
        <v>181</v>
      </c>
      <c r="E20" s="183"/>
      <c r="F20" s="183"/>
      <c r="G20" s="183"/>
      <c r="H20" s="183"/>
      <c r="I20" s="183"/>
      <c r="J20" s="183"/>
      <c r="K20" s="183"/>
      <c r="L20" s="184"/>
      <c r="M20" s="185" t="s">
        <v>174</v>
      </c>
      <c r="N20" s="186"/>
      <c r="O20" s="187"/>
    </row>
    <row r="21" spans="3:15" ht="15.75" thickBot="1" x14ac:dyDescent="0.3">
      <c r="C21" s="48" t="s">
        <v>182</v>
      </c>
      <c r="D21" s="190" t="s">
        <v>183</v>
      </c>
      <c r="E21" s="191"/>
      <c r="F21" s="191"/>
      <c r="G21" s="191"/>
      <c r="H21" s="191"/>
      <c r="I21" s="191"/>
      <c r="J21" s="191"/>
      <c r="K21" s="191"/>
      <c r="L21" s="192"/>
      <c r="M21" s="185"/>
      <c r="N21" s="186"/>
      <c r="O21" s="187"/>
    </row>
    <row r="22" spans="3:15" ht="15.75" thickBot="1" x14ac:dyDescent="0.3">
      <c r="C22" s="48" t="s">
        <v>14</v>
      </c>
      <c r="D22" s="182" t="s">
        <v>184</v>
      </c>
      <c r="E22" s="183"/>
      <c r="F22" s="183"/>
      <c r="G22" s="183"/>
      <c r="H22" s="183"/>
      <c r="I22" s="183"/>
      <c r="J22" s="183"/>
      <c r="K22" s="183"/>
      <c r="L22" s="184"/>
      <c r="M22" s="185" t="s">
        <v>174</v>
      </c>
      <c r="N22" s="186"/>
      <c r="O22" s="187"/>
    </row>
    <row r="23" spans="3:15" ht="15.75" thickBot="1" x14ac:dyDescent="0.3">
      <c r="C23" s="48" t="s">
        <v>15</v>
      </c>
      <c r="D23" s="182" t="s">
        <v>185</v>
      </c>
      <c r="E23" s="183"/>
      <c r="F23" s="183"/>
      <c r="G23" s="183"/>
      <c r="H23" s="183"/>
      <c r="I23" s="183"/>
      <c r="J23" s="183"/>
      <c r="K23" s="183"/>
      <c r="L23" s="184"/>
      <c r="M23" s="185" t="s">
        <v>174</v>
      </c>
      <c r="N23" s="186"/>
      <c r="O23" s="187"/>
    </row>
    <row r="24" spans="3:15" ht="15.75" thickBot="1" x14ac:dyDescent="0.3">
      <c r="C24" s="48" t="s">
        <v>4</v>
      </c>
      <c r="D24" s="182" t="s">
        <v>186</v>
      </c>
      <c r="E24" s="183"/>
      <c r="F24" s="183"/>
      <c r="G24" s="183"/>
      <c r="H24" s="183"/>
      <c r="I24" s="183"/>
      <c r="J24" s="183"/>
      <c r="K24" s="183"/>
      <c r="L24" s="184"/>
      <c r="M24" s="185" t="s">
        <v>174</v>
      </c>
      <c r="N24" s="186"/>
      <c r="O24" s="187"/>
    </row>
    <row r="25" spans="3:15" ht="15.75" thickBot="1" x14ac:dyDescent="0.3">
      <c r="C25" s="48" t="s">
        <v>187</v>
      </c>
      <c r="D25" s="190" t="s">
        <v>188</v>
      </c>
      <c r="E25" s="183"/>
      <c r="F25" s="183"/>
      <c r="G25" s="183"/>
      <c r="H25" s="183"/>
      <c r="I25" s="183"/>
      <c r="J25" s="183"/>
      <c r="K25" s="183"/>
      <c r="L25" s="184"/>
      <c r="M25" s="185"/>
      <c r="N25" s="186"/>
      <c r="O25" s="187"/>
    </row>
    <row r="26" spans="3:15" ht="15.75" thickBot="1" x14ac:dyDescent="0.3">
      <c r="C26" s="48" t="s">
        <v>16</v>
      </c>
      <c r="D26" s="182" t="s">
        <v>189</v>
      </c>
      <c r="E26" s="183"/>
      <c r="F26" s="183"/>
      <c r="G26" s="183"/>
      <c r="H26" s="183"/>
      <c r="I26" s="183"/>
      <c r="J26" s="183"/>
      <c r="K26" s="183"/>
      <c r="L26" s="184"/>
      <c r="M26" s="185" t="s">
        <v>174</v>
      </c>
      <c r="N26" s="186"/>
      <c r="O26" s="187"/>
    </row>
    <row r="27" spans="3:15" ht="15.75" thickBot="1" x14ac:dyDescent="0.3">
      <c r="C27" s="48" t="s">
        <v>17</v>
      </c>
      <c r="D27" s="188" t="s">
        <v>190</v>
      </c>
      <c r="E27" s="188"/>
      <c r="F27" s="188"/>
      <c r="G27" s="188"/>
      <c r="H27" s="188"/>
      <c r="I27" s="188"/>
      <c r="J27" s="188"/>
      <c r="K27" s="188"/>
      <c r="L27" s="188"/>
      <c r="M27" s="189" t="s">
        <v>174</v>
      </c>
      <c r="N27" s="189"/>
      <c r="O27" s="189"/>
    </row>
  </sheetData>
  <mergeCells count="33">
    <mergeCell ref="C3:O10"/>
    <mergeCell ref="D12:L12"/>
    <mergeCell ref="M12:O12"/>
    <mergeCell ref="D13:L13"/>
    <mergeCell ref="M13:O13"/>
    <mergeCell ref="D14:L14"/>
    <mergeCell ref="M14:O14"/>
    <mergeCell ref="D15:L15"/>
    <mergeCell ref="M15:O15"/>
    <mergeCell ref="D16:L16"/>
    <mergeCell ref="M16:O16"/>
    <mergeCell ref="D17:L17"/>
    <mergeCell ref="M17:O17"/>
    <mergeCell ref="D18:L18"/>
    <mergeCell ref="M18:O18"/>
    <mergeCell ref="D19:L19"/>
    <mergeCell ref="M19:O19"/>
    <mergeCell ref="D20:L20"/>
    <mergeCell ref="M20:O20"/>
    <mergeCell ref="D21:L21"/>
    <mergeCell ref="M21:O21"/>
    <mergeCell ref="D22:L22"/>
    <mergeCell ref="M22:O22"/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J29" sqref="J29"/>
    </sheetView>
  </sheetViews>
  <sheetFormatPr defaultRowHeight="15" x14ac:dyDescent="0.25"/>
  <sheetData>
    <row r="3" spans="3:14" ht="10.5" customHeight="1" x14ac:dyDescent="0.25">
      <c r="C3" s="151" t="s">
        <v>126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3:14" ht="10.5" customHeight="1" x14ac:dyDescent="0.25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3:14" ht="10.5" customHeight="1" x14ac:dyDescent="0.25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3:14" ht="10.5" customHeight="1" x14ac:dyDescent="0.25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3:14" ht="10.5" customHeight="1" x14ac:dyDescent="0.25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3:14" ht="10.5" customHeight="1" x14ac:dyDescent="0.25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3:14" ht="10.5" customHeight="1" x14ac:dyDescent="0.25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3:14" ht="10.5" customHeight="1" x14ac:dyDescent="0.25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3:14" ht="15.75" thickBot="1" x14ac:dyDescent="0.3"/>
    <row r="12" spans="3:14" ht="15.75" thickBot="1" x14ac:dyDescent="0.3">
      <c r="C12" s="46" t="s">
        <v>191</v>
      </c>
      <c r="D12" s="196" t="s">
        <v>192</v>
      </c>
      <c r="E12" s="197"/>
      <c r="F12" s="197"/>
      <c r="G12" s="197"/>
      <c r="H12" s="197"/>
      <c r="I12" s="197"/>
      <c r="J12" s="197"/>
      <c r="K12" s="197"/>
      <c r="L12" s="197"/>
      <c r="M12" s="197"/>
      <c r="N12" s="198"/>
    </row>
    <row r="13" spans="3:14" ht="15.75" thickBot="1" x14ac:dyDescent="0.3">
      <c r="C13" s="45">
        <v>1</v>
      </c>
      <c r="D13" s="199" t="s">
        <v>193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1"/>
    </row>
    <row r="14" spans="3:14" ht="15.75" thickBot="1" x14ac:dyDescent="0.3">
      <c r="C14" s="45">
        <v>2</v>
      </c>
      <c r="D14" s="199" t="s">
        <v>194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1"/>
    </row>
    <row r="15" spans="3:14" ht="15.75" thickBot="1" x14ac:dyDescent="0.3">
      <c r="C15" s="45">
        <v>3</v>
      </c>
      <c r="D15" s="199" t="s">
        <v>195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1"/>
    </row>
    <row r="16" spans="3:14" ht="15.75" thickBot="1" x14ac:dyDescent="0.3">
      <c r="C16" s="45">
        <v>4</v>
      </c>
      <c r="D16" s="199" t="s">
        <v>196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1"/>
    </row>
    <row r="17" spans="3:14" ht="15.75" thickBot="1" x14ac:dyDescent="0.3">
      <c r="C17" s="45">
        <v>5</v>
      </c>
      <c r="D17" s="199" t="s">
        <v>197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1"/>
    </row>
    <row r="18" spans="3:14" ht="15.75" thickBot="1" x14ac:dyDescent="0.3">
      <c r="C18" s="45">
        <v>6</v>
      </c>
      <c r="D18" s="199" t="s">
        <v>198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1"/>
    </row>
    <row r="19" spans="3:14" ht="15.75" thickBot="1" x14ac:dyDescent="0.3">
      <c r="C19" s="45">
        <v>7</v>
      </c>
      <c r="D19" s="202" t="s">
        <v>199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33"/>
  <sheetViews>
    <sheetView zoomScale="85" zoomScaleNormal="85" workbookViewId="0">
      <selection activeCell="K38" sqref="K38"/>
    </sheetView>
  </sheetViews>
  <sheetFormatPr defaultRowHeight="15" x14ac:dyDescent="0.25"/>
  <sheetData>
    <row r="3" spans="2:32" x14ac:dyDescent="0.25">
      <c r="B3" s="168" t="s">
        <v>127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</row>
    <row r="4" spans="2:32" x14ac:dyDescent="0.25">
      <c r="C4" s="8"/>
    </row>
    <row r="5" spans="2:32" ht="15.75" thickBot="1" x14ac:dyDescent="0.3"/>
    <row r="6" spans="2:32" ht="45" customHeight="1" thickBot="1" x14ac:dyDescent="0.3">
      <c r="B6" s="169" t="s">
        <v>1</v>
      </c>
      <c r="C6" s="169" t="s">
        <v>128</v>
      </c>
      <c r="D6" s="169" t="s">
        <v>129</v>
      </c>
      <c r="E6" s="169" t="s">
        <v>130</v>
      </c>
      <c r="F6" s="203" t="s">
        <v>131</v>
      </c>
      <c r="G6" s="205"/>
      <c r="H6" s="205"/>
      <c r="I6" s="205"/>
      <c r="J6" s="204"/>
      <c r="K6" s="203" t="s">
        <v>132</v>
      </c>
      <c r="L6" s="205"/>
      <c r="M6" s="205"/>
      <c r="N6" s="205"/>
      <c r="O6" s="205"/>
      <c r="P6" s="204"/>
      <c r="Q6" s="203" t="s">
        <v>133</v>
      </c>
      <c r="R6" s="205"/>
      <c r="S6" s="205"/>
      <c r="T6" s="205"/>
      <c r="U6" s="205"/>
      <c r="V6" s="205"/>
      <c r="W6" s="204"/>
      <c r="X6" s="203" t="s">
        <v>134</v>
      </c>
      <c r="Y6" s="205"/>
      <c r="Z6" s="205"/>
      <c r="AA6" s="204"/>
      <c r="AB6" s="203" t="s">
        <v>135</v>
      </c>
      <c r="AC6" s="205"/>
      <c r="AD6" s="204"/>
      <c r="AE6" s="203" t="s">
        <v>136</v>
      </c>
      <c r="AF6" s="204"/>
    </row>
    <row r="7" spans="2:32" ht="165.75" thickBot="1" x14ac:dyDescent="0.3">
      <c r="B7" s="171"/>
      <c r="C7" s="171"/>
      <c r="D7" s="171"/>
      <c r="E7" s="171"/>
      <c r="F7" s="6" t="s">
        <v>137</v>
      </c>
      <c r="G7" s="6" t="s">
        <v>138</v>
      </c>
      <c r="H7" s="6" t="s">
        <v>139</v>
      </c>
      <c r="I7" s="6" t="s">
        <v>140</v>
      </c>
      <c r="J7" s="6" t="s">
        <v>70</v>
      </c>
      <c r="K7" s="6" t="s">
        <v>141</v>
      </c>
      <c r="L7" s="6" t="s">
        <v>142</v>
      </c>
      <c r="M7" s="6" t="s">
        <v>143</v>
      </c>
      <c r="N7" s="6" t="s">
        <v>144</v>
      </c>
      <c r="O7" s="6" t="s">
        <v>145</v>
      </c>
      <c r="P7" s="6" t="s">
        <v>70</v>
      </c>
      <c r="Q7" s="6" t="s">
        <v>146</v>
      </c>
      <c r="R7" s="6" t="s">
        <v>147</v>
      </c>
      <c r="S7" s="6" t="s">
        <v>142</v>
      </c>
      <c r="T7" s="6" t="s">
        <v>143</v>
      </c>
      <c r="U7" s="6" t="s">
        <v>144</v>
      </c>
      <c r="V7" s="6" t="s">
        <v>145</v>
      </c>
      <c r="W7" s="6" t="s">
        <v>70</v>
      </c>
      <c r="X7" s="6" t="s">
        <v>148</v>
      </c>
      <c r="Y7" s="6" t="s">
        <v>149</v>
      </c>
      <c r="Z7" s="6" t="s">
        <v>150</v>
      </c>
      <c r="AA7" s="6" t="s">
        <v>70</v>
      </c>
      <c r="AB7" s="6" t="s">
        <v>151</v>
      </c>
      <c r="AC7" s="6" t="s">
        <v>152</v>
      </c>
      <c r="AD7" s="6" t="s">
        <v>153</v>
      </c>
      <c r="AE7" s="6" t="s">
        <v>154</v>
      </c>
      <c r="AF7" s="6" t="s">
        <v>155</v>
      </c>
    </row>
    <row r="8" spans="2:32" ht="15.75" thickBot="1" x14ac:dyDescent="0.3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</row>
    <row r="9" spans="2:32" ht="15.75" thickBot="1" x14ac:dyDescent="0.3">
      <c r="B9" s="43">
        <v>1</v>
      </c>
      <c r="C9" s="110" t="s">
        <v>345</v>
      </c>
      <c r="D9" s="111">
        <v>44571</v>
      </c>
      <c r="E9" s="112" t="s">
        <v>346</v>
      </c>
      <c r="F9" s="113" t="s">
        <v>164</v>
      </c>
      <c r="G9" s="113" t="s">
        <v>164</v>
      </c>
      <c r="H9" s="113" t="s">
        <v>165</v>
      </c>
      <c r="I9" s="113" t="s">
        <v>164</v>
      </c>
      <c r="J9" s="113" t="s">
        <v>164</v>
      </c>
      <c r="K9" s="113" t="s">
        <v>164</v>
      </c>
      <c r="L9" s="113" t="s">
        <v>164</v>
      </c>
      <c r="M9" s="113" t="s">
        <v>165</v>
      </c>
      <c r="N9" s="113" t="s">
        <v>164</v>
      </c>
      <c r="O9" s="113" t="s">
        <v>164</v>
      </c>
      <c r="P9" s="113" t="s">
        <v>164</v>
      </c>
      <c r="Q9" s="113" t="s">
        <v>164</v>
      </c>
      <c r="R9" s="113" t="s">
        <v>164</v>
      </c>
      <c r="S9" s="113" t="s">
        <v>164</v>
      </c>
      <c r="T9" s="113" t="s">
        <v>164</v>
      </c>
      <c r="U9" s="113" t="s">
        <v>164</v>
      </c>
      <c r="V9" s="113" t="s">
        <v>164</v>
      </c>
      <c r="W9" s="113" t="s">
        <v>164</v>
      </c>
      <c r="X9" s="113" t="s">
        <v>164</v>
      </c>
      <c r="Y9" s="113" t="s">
        <v>164</v>
      </c>
      <c r="Z9" s="113" t="s">
        <v>165</v>
      </c>
      <c r="AA9" s="113" t="s">
        <v>164</v>
      </c>
      <c r="AB9" s="113" t="s">
        <v>165</v>
      </c>
      <c r="AC9" s="113" t="s">
        <v>164</v>
      </c>
      <c r="AD9" s="113" t="s">
        <v>164</v>
      </c>
      <c r="AE9" s="113" t="s">
        <v>165</v>
      </c>
      <c r="AF9" s="113" t="s">
        <v>164</v>
      </c>
    </row>
    <row r="10" spans="2:32" ht="15.75" thickBot="1" x14ac:dyDescent="0.3">
      <c r="B10" s="44">
        <v>2</v>
      </c>
      <c r="C10" s="114" t="s">
        <v>347</v>
      </c>
      <c r="D10" s="111">
        <v>44580</v>
      </c>
      <c r="E10" s="112">
        <v>0.71589120370370374</v>
      </c>
      <c r="F10" s="113" t="s">
        <v>164</v>
      </c>
      <c r="G10" s="113" t="s">
        <v>164</v>
      </c>
      <c r="H10" s="113" t="s">
        <v>165</v>
      </c>
      <c r="I10" s="113" t="s">
        <v>164</v>
      </c>
      <c r="J10" s="113" t="s">
        <v>164</v>
      </c>
      <c r="K10" s="113" t="s">
        <v>164</v>
      </c>
      <c r="L10" s="113" t="s">
        <v>165</v>
      </c>
      <c r="M10" s="113" t="s">
        <v>164</v>
      </c>
      <c r="N10" s="113" t="s">
        <v>164</v>
      </c>
      <c r="O10" s="113" t="s">
        <v>164</v>
      </c>
      <c r="P10" s="113" t="s">
        <v>164</v>
      </c>
      <c r="Q10" s="113" t="s">
        <v>164</v>
      </c>
      <c r="R10" s="113" t="s">
        <v>164</v>
      </c>
      <c r="S10" s="113" t="s">
        <v>164</v>
      </c>
      <c r="T10" s="113" t="s">
        <v>164</v>
      </c>
      <c r="U10" s="113" t="s">
        <v>164</v>
      </c>
      <c r="V10" s="113" t="s">
        <v>164</v>
      </c>
      <c r="W10" s="113" t="s">
        <v>164</v>
      </c>
      <c r="X10" s="113" t="s">
        <v>165</v>
      </c>
      <c r="Y10" s="113" t="s">
        <v>164</v>
      </c>
      <c r="Z10" s="113" t="s">
        <v>164</v>
      </c>
      <c r="AA10" s="113" t="s">
        <v>164</v>
      </c>
      <c r="AB10" s="113" t="s">
        <v>165</v>
      </c>
      <c r="AC10" s="113" t="s">
        <v>164</v>
      </c>
      <c r="AD10" s="113" t="s">
        <v>164</v>
      </c>
      <c r="AE10" s="113" t="s">
        <v>165</v>
      </c>
      <c r="AF10" s="113" t="s">
        <v>164</v>
      </c>
    </row>
    <row r="11" spans="2:32" ht="15.75" thickBot="1" x14ac:dyDescent="0.3">
      <c r="B11" s="45">
        <v>3</v>
      </c>
      <c r="C11" s="115" t="s">
        <v>348</v>
      </c>
      <c r="D11" s="111">
        <v>44581</v>
      </c>
      <c r="E11" s="116">
        <v>0.51976851851851846</v>
      </c>
      <c r="F11" s="113" t="s">
        <v>164</v>
      </c>
      <c r="G11" s="113" t="s">
        <v>164</v>
      </c>
      <c r="H11" s="113" t="s">
        <v>165</v>
      </c>
      <c r="I11" s="113" t="s">
        <v>164</v>
      </c>
      <c r="J11" s="113" t="s">
        <v>164</v>
      </c>
      <c r="K11" s="113" t="s">
        <v>164</v>
      </c>
      <c r="L11" s="113" t="s">
        <v>164</v>
      </c>
      <c r="M11" s="113" t="s">
        <v>164</v>
      </c>
      <c r="N11" s="113" t="s">
        <v>164</v>
      </c>
      <c r="O11" s="113" t="s">
        <v>164</v>
      </c>
      <c r="P11" s="113" t="s">
        <v>165</v>
      </c>
      <c r="Q11" s="113" t="s">
        <v>164</v>
      </c>
      <c r="R11" s="113" t="s">
        <v>164</v>
      </c>
      <c r="S11" s="113" t="s">
        <v>164</v>
      </c>
      <c r="T11" s="113" t="s">
        <v>164</v>
      </c>
      <c r="U11" s="113" t="s">
        <v>164</v>
      </c>
      <c r="V11" s="113" t="s">
        <v>164</v>
      </c>
      <c r="W11" s="113" t="s">
        <v>164</v>
      </c>
      <c r="X11" s="113" t="s">
        <v>164</v>
      </c>
      <c r="Y11" s="113" t="s">
        <v>164</v>
      </c>
      <c r="Z11" s="113" t="s">
        <v>164</v>
      </c>
      <c r="AA11" s="113" t="s">
        <v>165</v>
      </c>
      <c r="AB11" s="113" t="s">
        <v>165</v>
      </c>
      <c r="AC11" s="113" t="s">
        <v>164</v>
      </c>
      <c r="AD11" s="113" t="s">
        <v>164</v>
      </c>
      <c r="AE11" s="113" t="s">
        <v>165</v>
      </c>
      <c r="AF11" s="113" t="s">
        <v>164</v>
      </c>
    </row>
    <row r="12" spans="2:32" ht="15.75" thickBot="1" x14ac:dyDescent="0.3">
      <c r="B12" s="43">
        <v>4</v>
      </c>
      <c r="C12" s="115" t="s">
        <v>349</v>
      </c>
      <c r="D12" s="117">
        <v>44593</v>
      </c>
      <c r="E12" s="116">
        <v>0.37046296296296299</v>
      </c>
      <c r="F12" s="113" t="s">
        <v>164</v>
      </c>
      <c r="G12" s="113" t="s">
        <v>164</v>
      </c>
      <c r="H12" s="113" t="s">
        <v>165</v>
      </c>
      <c r="I12" s="113" t="s">
        <v>164</v>
      </c>
      <c r="J12" s="113" t="s">
        <v>164</v>
      </c>
      <c r="K12" s="113" t="s">
        <v>164</v>
      </c>
      <c r="L12" s="113" t="s">
        <v>164</v>
      </c>
      <c r="M12" s="113" t="s">
        <v>165</v>
      </c>
      <c r="N12" s="113" t="s">
        <v>164</v>
      </c>
      <c r="O12" s="113" t="s">
        <v>164</v>
      </c>
      <c r="P12" s="113" t="s">
        <v>164</v>
      </c>
      <c r="Q12" s="113" t="s">
        <v>164</v>
      </c>
      <c r="R12" s="113" t="s">
        <v>164</v>
      </c>
      <c r="S12" s="113" t="s">
        <v>164</v>
      </c>
      <c r="T12" s="113" t="s">
        <v>164</v>
      </c>
      <c r="U12" s="113" t="s">
        <v>164</v>
      </c>
      <c r="V12" s="113" t="s">
        <v>164</v>
      </c>
      <c r="W12" s="113" t="s">
        <v>164</v>
      </c>
      <c r="X12" s="113" t="s">
        <v>164</v>
      </c>
      <c r="Y12" s="113" t="s">
        <v>164</v>
      </c>
      <c r="Z12" s="113" t="s">
        <v>165</v>
      </c>
      <c r="AA12" s="113" t="s">
        <v>164</v>
      </c>
      <c r="AB12" s="113" t="s">
        <v>165</v>
      </c>
      <c r="AC12" s="113" t="s">
        <v>164</v>
      </c>
      <c r="AD12" s="113" t="s">
        <v>164</v>
      </c>
      <c r="AE12" s="113" t="s">
        <v>165</v>
      </c>
      <c r="AF12" s="113" t="s">
        <v>164</v>
      </c>
    </row>
    <row r="13" spans="2:32" ht="15.75" thickBot="1" x14ac:dyDescent="0.3">
      <c r="B13" s="44">
        <v>5</v>
      </c>
      <c r="C13" s="115" t="s">
        <v>350</v>
      </c>
      <c r="D13" s="117">
        <v>44613</v>
      </c>
      <c r="E13" s="116">
        <v>0.45144675925925926</v>
      </c>
      <c r="F13" s="113" t="s">
        <v>164</v>
      </c>
      <c r="G13" s="113" t="s">
        <v>164</v>
      </c>
      <c r="H13" s="113" t="s">
        <v>165</v>
      </c>
      <c r="I13" s="113" t="s">
        <v>164</v>
      </c>
      <c r="J13" s="113" t="s">
        <v>164</v>
      </c>
      <c r="K13" s="113" t="s">
        <v>164</v>
      </c>
      <c r="L13" s="113" t="s">
        <v>165</v>
      </c>
      <c r="M13" s="113" t="s">
        <v>164</v>
      </c>
      <c r="N13" s="113" t="s">
        <v>164</v>
      </c>
      <c r="O13" s="113" t="s">
        <v>164</v>
      </c>
      <c r="P13" s="113" t="s">
        <v>164</v>
      </c>
      <c r="Q13" s="113" t="s">
        <v>164</v>
      </c>
      <c r="R13" s="113" t="s">
        <v>164</v>
      </c>
      <c r="S13" s="113" t="s">
        <v>164</v>
      </c>
      <c r="T13" s="113" t="s">
        <v>164</v>
      </c>
      <c r="U13" s="113" t="s">
        <v>164</v>
      </c>
      <c r="V13" s="113" t="s">
        <v>164</v>
      </c>
      <c r="W13" s="113" t="s">
        <v>164</v>
      </c>
      <c r="X13" s="113" t="s">
        <v>165</v>
      </c>
      <c r="Y13" s="113" t="s">
        <v>164</v>
      </c>
      <c r="Z13" s="113" t="s">
        <v>164</v>
      </c>
      <c r="AA13" s="113" t="s">
        <v>164</v>
      </c>
      <c r="AB13" s="113" t="s">
        <v>165</v>
      </c>
      <c r="AC13" s="113" t="s">
        <v>164</v>
      </c>
      <c r="AD13" s="113" t="s">
        <v>164</v>
      </c>
      <c r="AE13" s="113" t="s">
        <v>165</v>
      </c>
      <c r="AF13" s="113" t="s">
        <v>164</v>
      </c>
    </row>
    <row r="14" spans="2:32" ht="15.75" thickBot="1" x14ac:dyDescent="0.3">
      <c r="B14" s="45">
        <v>6</v>
      </c>
      <c r="C14" s="115" t="s">
        <v>351</v>
      </c>
      <c r="D14" s="117">
        <v>44620</v>
      </c>
      <c r="E14" s="116">
        <v>0.66711805555555559</v>
      </c>
      <c r="F14" s="113" t="s">
        <v>164</v>
      </c>
      <c r="G14" s="113" t="s">
        <v>164</v>
      </c>
      <c r="H14" s="113" t="s">
        <v>165</v>
      </c>
      <c r="I14" s="113" t="s">
        <v>164</v>
      </c>
      <c r="J14" s="113" t="s">
        <v>164</v>
      </c>
      <c r="K14" s="113" t="s">
        <v>164</v>
      </c>
      <c r="L14" s="113" t="s">
        <v>164</v>
      </c>
      <c r="M14" s="113" t="s">
        <v>165</v>
      </c>
      <c r="N14" s="113" t="s">
        <v>164</v>
      </c>
      <c r="O14" s="113" t="s">
        <v>164</v>
      </c>
      <c r="P14" s="113" t="s">
        <v>164</v>
      </c>
      <c r="Q14" s="113" t="s">
        <v>164</v>
      </c>
      <c r="R14" s="113" t="s">
        <v>164</v>
      </c>
      <c r="S14" s="113" t="s">
        <v>164</v>
      </c>
      <c r="T14" s="113" t="s">
        <v>164</v>
      </c>
      <c r="U14" s="113" t="s">
        <v>164</v>
      </c>
      <c r="V14" s="113" t="s">
        <v>164</v>
      </c>
      <c r="W14" s="113" t="s">
        <v>164</v>
      </c>
      <c r="X14" s="113" t="s">
        <v>164</v>
      </c>
      <c r="Y14" s="113" t="s">
        <v>164</v>
      </c>
      <c r="Z14" s="113" t="s">
        <v>165</v>
      </c>
      <c r="AA14" s="113" t="s">
        <v>164</v>
      </c>
      <c r="AB14" s="113" t="s">
        <v>165</v>
      </c>
      <c r="AC14" s="113" t="s">
        <v>164</v>
      </c>
      <c r="AD14" s="113" t="s">
        <v>164</v>
      </c>
      <c r="AE14" s="113" t="s">
        <v>165</v>
      </c>
      <c r="AF14" s="113" t="s">
        <v>164</v>
      </c>
    </row>
    <row r="15" spans="2:32" ht="15.75" thickBot="1" x14ac:dyDescent="0.3">
      <c r="B15" s="43">
        <v>7</v>
      </c>
      <c r="C15" s="115" t="s">
        <v>352</v>
      </c>
      <c r="D15" s="117">
        <v>44623</v>
      </c>
      <c r="E15" s="116">
        <v>0.67989583333333325</v>
      </c>
      <c r="F15" s="113" t="s">
        <v>165</v>
      </c>
      <c r="G15" s="113" t="s">
        <v>164</v>
      </c>
      <c r="H15" s="113" t="s">
        <v>164</v>
      </c>
      <c r="I15" s="113" t="s">
        <v>164</v>
      </c>
      <c r="J15" s="113" t="s">
        <v>164</v>
      </c>
      <c r="K15" s="113" t="s">
        <v>164</v>
      </c>
      <c r="L15" s="113" t="s">
        <v>164</v>
      </c>
      <c r="M15" s="113" t="s">
        <v>164</v>
      </c>
      <c r="N15" s="113" t="s">
        <v>164</v>
      </c>
      <c r="O15" s="113" t="s">
        <v>164</v>
      </c>
      <c r="P15" s="113" t="s">
        <v>165</v>
      </c>
      <c r="Q15" s="113" t="s">
        <v>164</v>
      </c>
      <c r="R15" s="113" t="s">
        <v>164</v>
      </c>
      <c r="S15" s="113" t="s">
        <v>164</v>
      </c>
      <c r="T15" s="113" t="s">
        <v>164</v>
      </c>
      <c r="U15" s="113" t="s">
        <v>164</v>
      </c>
      <c r="V15" s="113" t="s">
        <v>164</v>
      </c>
      <c r="W15" s="113" t="s">
        <v>164</v>
      </c>
      <c r="X15" s="113" t="s">
        <v>164</v>
      </c>
      <c r="Y15" s="113" t="s">
        <v>164</v>
      </c>
      <c r="Z15" s="113" t="s">
        <v>164</v>
      </c>
      <c r="AA15" s="113" t="s">
        <v>165</v>
      </c>
      <c r="AB15" s="113" t="s">
        <v>165</v>
      </c>
      <c r="AC15" s="113" t="s">
        <v>164</v>
      </c>
      <c r="AD15" s="113" t="s">
        <v>164</v>
      </c>
      <c r="AE15" s="113" t="s">
        <v>165</v>
      </c>
      <c r="AF15" s="113" t="s">
        <v>164</v>
      </c>
    </row>
    <row r="16" spans="2:32" ht="15.75" thickBot="1" x14ac:dyDescent="0.3">
      <c r="B16" s="44">
        <v>8</v>
      </c>
      <c r="C16" s="115" t="s">
        <v>353</v>
      </c>
      <c r="D16" s="117">
        <v>44631</v>
      </c>
      <c r="E16" s="116">
        <v>0.58638888888888896</v>
      </c>
      <c r="F16" s="113" t="s">
        <v>164</v>
      </c>
      <c r="G16" s="113" t="s">
        <v>164</v>
      </c>
      <c r="H16" s="113" t="s">
        <v>165</v>
      </c>
      <c r="I16" s="113" t="s">
        <v>164</v>
      </c>
      <c r="J16" s="113" t="s">
        <v>164</v>
      </c>
      <c r="K16" s="113" t="s">
        <v>164</v>
      </c>
      <c r="L16" s="113" t="s">
        <v>165</v>
      </c>
      <c r="M16" s="113" t="s">
        <v>164</v>
      </c>
      <c r="N16" s="113" t="s">
        <v>164</v>
      </c>
      <c r="O16" s="113" t="s">
        <v>164</v>
      </c>
      <c r="P16" s="113" t="s">
        <v>164</v>
      </c>
      <c r="Q16" s="113" t="s">
        <v>164</v>
      </c>
      <c r="R16" s="113" t="s">
        <v>164</v>
      </c>
      <c r="S16" s="113" t="s">
        <v>164</v>
      </c>
      <c r="T16" s="113" t="s">
        <v>164</v>
      </c>
      <c r="U16" s="113" t="s">
        <v>164</v>
      </c>
      <c r="V16" s="113" t="s">
        <v>164</v>
      </c>
      <c r="W16" s="113" t="s">
        <v>164</v>
      </c>
      <c r="X16" s="113" t="s">
        <v>165</v>
      </c>
      <c r="Y16" s="113" t="s">
        <v>164</v>
      </c>
      <c r="Z16" s="113" t="s">
        <v>164</v>
      </c>
      <c r="AA16" s="113" t="s">
        <v>164</v>
      </c>
      <c r="AB16" s="113" t="s">
        <v>165</v>
      </c>
      <c r="AC16" s="113" t="s">
        <v>164</v>
      </c>
      <c r="AD16" s="113" t="s">
        <v>164</v>
      </c>
      <c r="AE16" s="113" t="s">
        <v>165</v>
      </c>
      <c r="AF16" s="113" t="s">
        <v>164</v>
      </c>
    </row>
    <row r="17" spans="2:32" ht="15.75" thickBot="1" x14ac:dyDescent="0.3">
      <c r="B17" s="45">
        <v>9</v>
      </c>
      <c r="C17" s="115" t="s">
        <v>354</v>
      </c>
      <c r="D17" s="117">
        <v>44648</v>
      </c>
      <c r="E17" s="116">
        <v>0.65101851851851855</v>
      </c>
      <c r="F17" s="113" t="s">
        <v>164</v>
      </c>
      <c r="G17" s="113" t="s">
        <v>164</v>
      </c>
      <c r="H17" s="113" t="s">
        <v>165</v>
      </c>
      <c r="I17" s="113" t="s">
        <v>164</v>
      </c>
      <c r="J17" s="113" t="s">
        <v>164</v>
      </c>
      <c r="K17" s="113" t="s">
        <v>164</v>
      </c>
      <c r="L17" s="113" t="s">
        <v>164</v>
      </c>
      <c r="M17" s="113" t="s">
        <v>165</v>
      </c>
      <c r="N17" s="113" t="s">
        <v>164</v>
      </c>
      <c r="O17" s="113" t="s">
        <v>164</v>
      </c>
      <c r="P17" s="113" t="s">
        <v>164</v>
      </c>
      <c r="Q17" s="113" t="s">
        <v>164</v>
      </c>
      <c r="R17" s="113" t="s">
        <v>164</v>
      </c>
      <c r="S17" s="113" t="s">
        <v>164</v>
      </c>
      <c r="T17" s="113" t="s">
        <v>164</v>
      </c>
      <c r="U17" s="113" t="s">
        <v>164</v>
      </c>
      <c r="V17" s="113" t="s">
        <v>164</v>
      </c>
      <c r="W17" s="113" t="s">
        <v>164</v>
      </c>
      <c r="X17" s="113" t="s">
        <v>164</v>
      </c>
      <c r="Y17" s="113" t="s">
        <v>164</v>
      </c>
      <c r="Z17" s="113" t="s">
        <v>165</v>
      </c>
      <c r="AA17" s="113" t="s">
        <v>164</v>
      </c>
      <c r="AB17" s="113" t="s">
        <v>165</v>
      </c>
      <c r="AC17" s="113" t="s">
        <v>164</v>
      </c>
      <c r="AD17" s="113" t="s">
        <v>164</v>
      </c>
      <c r="AE17" s="113" t="s">
        <v>165</v>
      </c>
      <c r="AF17" s="113" t="s">
        <v>164</v>
      </c>
    </row>
    <row r="18" spans="2:32" ht="15.75" thickBot="1" x14ac:dyDescent="0.3">
      <c r="B18" s="43">
        <v>10</v>
      </c>
      <c r="C18" s="115" t="s">
        <v>355</v>
      </c>
      <c r="D18" s="117">
        <v>44657</v>
      </c>
      <c r="E18" s="116" t="s">
        <v>356</v>
      </c>
      <c r="F18" s="113" t="s">
        <v>165</v>
      </c>
      <c r="G18" s="113" t="s">
        <v>164</v>
      </c>
      <c r="H18" s="113" t="s">
        <v>164</v>
      </c>
      <c r="I18" s="113" t="s">
        <v>164</v>
      </c>
      <c r="J18" s="113" t="s">
        <v>164</v>
      </c>
      <c r="K18" s="113" t="s">
        <v>164</v>
      </c>
      <c r="L18" s="113" t="s">
        <v>164</v>
      </c>
      <c r="M18" s="113" t="s">
        <v>164</v>
      </c>
      <c r="N18" s="113" t="s">
        <v>164</v>
      </c>
      <c r="O18" s="113" t="s">
        <v>164</v>
      </c>
      <c r="P18" s="113" t="s">
        <v>165</v>
      </c>
      <c r="Q18" s="113" t="s">
        <v>164</v>
      </c>
      <c r="R18" s="113" t="s">
        <v>164</v>
      </c>
      <c r="S18" s="113" t="s">
        <v>164</v>
      </c>
      <c r="T18" s="113" t="s">
        <v>164</v>
      </c>
      <c r="U18" s="113" t="s">
        <v>164</v>
      </c>
      <c r="V18" s="113" t="s">
        <v>164</v>
      </c>
      <c r="W18" s="113" t="s">
        <v>164</v>
      </c>
      <c r="X18" s="113" t="s">
        <v>164</v>
      </c>
      <c r="Y18" s="113" t="s">
        <v>164</v>
      </c>
      <c r="Z18" s="113" t="s">
        <v>164</v>
      </c>
      <c r="AA18" s="113" t="s">
        <v>165</v>
      </c>
      <c r="AB18" s="113" t="s">
        <v>165</v>
      </c>
      <c r="AC18" s="113" t="s">
        <v>164</v>
      </c>
      <c r="AD18" s="113" t="s">
        <v>164</v>
      </c>
      <c r="AE18" s="113" t="s">
        <v>165</v>
      </c>
      <c r="AF18" s="113" t="s">
        <v>164</v>
      </c>
    </row>
    <row r="19" spans="2:32" ht="15.75" thickBot="1" x14ac:dyDescent="0.3">
      <c r="B19" s="44">
        <v>11</v>
      </c>
      <c r="C19" s="115" t="s">
        <v>357</v>
      </c>
      <c r="D19" s="117">
        <v>44665</v>
      </c>
      <c r="E19" s="116">
        <v>0.38002314814814814</v>
      </c>
      <c r="F19" s="113" t="s">
        <v>164</v>
      </c>
      <c r="G19" s="113" t="s">
        <v>164</v>
      </c>
      <c r="H19" s="113" t="s">
        <v>165</v>
      </c>
      <c r="I19" s="113" t="s">
        <v>164</v>
      </c>
      <c r="J19" s="113" t="s">
        <v>164</v>
      </c>
      <c r="K19" s="113" t="s">
        <v>164</v>
      </c>
      <c r="L19" s="113" t="s">
        <v>164</v>
      </c>
      <c r="M19" s="113" t="s">
        <v>165</v>
      </c>
      <c r="N19" s="113" t="s">
        <v>164</v>
      </c>
      <c r="O19" s="113" t="s">
        <v>164</v>
      </c>
      <c r="P19" s="113" t="s">
        <v>164</v>
      </c>
      <c r="Q19" s="113" t="s">
        <v>164</v>
      </c>
      <c r="R19" s="113" t="s">
        <v>164</v>
      </c>
      <c r="S19" s="113" t="s">
        <v>164</v>
      </c>
      <c r="T19" s="113" t="s">
        <v>164</v>
      </c>
      <c r="U19" s="113" t="s">
        <v>164</v>
      </c>
      <c r="V19" s="113" t="s">
        <v>164</v>
      </c>
      <c r="W19" s="113" t="s">
        <v>164</v>
      </c>
      <c r="X19" s="113" t="s">
        <v>164</v>
      </c>
      <c r="Y19" s="113" t="s">
        <v>164</v>
      </c>
      <c r="Z19" s="113" t="s">
        <v>165</v>
      </c>
      <c r="AA19" s="113" t="s">
        <v>164</v>
      </c>
      <c r="AB19" s="113" t="s">
        <v>165</v>
      </c>
      <c r="AC19" s="113" t="s">
        <v>164</v>
      </c>
      <c r="AD19" s="113" t="s">
        <v>164</v>
      </c>
      <c r="AE19" s="113" t="s">
        <v>165</v>
      </c>
      <c r="AF19" s="113" t="s">
        <v>164</v>
      </c>
    </row>
    <row r="20" spans="2:32" ht="15.75" thickBot="1" x14ac:dyDescent="0.3">
      <c r="B20" s="45">
        <v>12</v>
      </c>
      <c r="C20" s="115" t="s">
        <v>358</v>
      </c>
      <c r="D20" s="117">
        <v>44679</v>
      </c>
      <c r="E20" s="116">
        <v>0.66131944444444446</v>
      </c>
      <c r="F20" s="113" t="s">
        <v>164</v>
      </c>
      <c r="G20" s="113" t="s">
        <v>164</v>
      </c>
      <c r="H20" s="113" t="s">
        <v>165</v>
      </c>
      <c r="I20" s="113" t="s">
        <v>164</v>
      </c>
      <c r="J20" s="113" t="s">
        <v>164</v>
      </c>
      <c r="K20" s="113" t="s">
        <v>164</v>
      </c>
      <c r="L20" s="113" t="s">
        <v>165</v>
      </c>
      <c r="M20" s="113" t="s">
        <v>164</v>
      </c>
      <c r="N20" s="113" t="s">
        <v>164</v>
      </c>
      <c r="O20" s="113" t="s">
        <v>164</v>
      </c>
      <c r="P20" s="113" t="s">
        <v>164</v>
      </c>
      <c r="Q20" s="113" t="s">
        <v>164</v>
      </c>
      <c r="R20" s="113" t="s">
        <v>164</v>
      </c>
      <c r="S20" s="113" t="s">
        <v>164</v>
      </c>
      <c r="T20" s="113" t="s">
        <v>164</v>
      </c>
      <c r="U20" s="113" t="s">
        <v>164</v>
      </c>
      <c r="V20" s="113" t="s">
        <v>164</v>
      </c>
      <c r="W20" s="113" t="s">
        <v>164</v>
      </c>
      <c r="X20" s="113" t="s">
        <v>165</v>
      </c>
      <c r="Y20" s="113" t="s">
        <v>164</v>
      </c>
      <c r="Z20" s="113" t="s">
        <v>164</v>
      </c>
      <c r="AA20" s="113" t="s">
        <v>164</v>
      </c>
      <c r="AB20" s="113" t="s">
        <v>165</v>
      </c>
      <c r="AC20" s="113" t="s">
        <v>164</v>
      </c>
      <c r="AD20" s="113" t="s">
        <v>164</v>
      </c>
      <c r="AE20" s="113" t="s">
        <v>165</v>
      </c>
      <c r="AF20" s="113" t="s">
        <v>164</v>
      </c>
    </row>
    <row r="21" spans="2:32" ht="15.75" thickBot="1" x14ac:dyDescent="0.3">
      <c r="B21" s="43">
        <v>13</v>
      </c>
      <c r="C21" s="115" t="s">
        <v>359</v>
      </c>
      <c r="D21" s="117">
        <v>44694</v>
      </c>
      <c r="E21" s="116">
        <v>0.47844907407407405</v>
      </c>
      <c r="F21" s="113" t="s">
        <v>164</v>
      </c>
      <c r="G21" s="113" t="s">
        <v>164</v>
      </c>
      <c r="H21" s="113" t="s">
        <v>165</v>
      </c>
      <c r="I21" s="113" t="s">
        <v>164</v>
      </c>
      <c r="J21" s="113" t="s">
        <v>164</v>
      </c>
      <c r="K21" s="113" t="s">
        <v>164</v>
      </c>
      <c r="L21" s="113" t="s">
        <v>164</v>
      </c>
      <c r="M21" s="113" t="s">
        <v>164</v>
      </c>
      <c r="N21" s="113" t="s">
        <v>164</v>
      </c>
      <c r="O21" s="113" t="s">
        <v>164</v>
      </c>
      <c r="P21" s="113" t="s">
        <v>165</v>
      </c>
      <c r="Q21" s="113" t="s">
        <v>164</v>
      </c>
      <c r="R21" s="113" t="s">
        <v>164</v>
      </c>
      <c r="S21" s="113" t="s">
        <v>164</v>
      </c>
      <c r="T21" s="113" t="s">
        <v>164</v>
      </c>
      <c r="U21" s="113" t="s">
        <v>164</v>
      </c>
      <c r="V21" s="113" t="s">
        <v>164</v>
      </c>
      <c r="W21" s="113" t="s">
        <v>164</v>
      </c>
      <c r="X21" s="113" t="s">
        <v>164</v>
      </c>
      <c r="Y21" s="113" t="s">
        <v>164</v>
      </c>
      <c r="Z21" s="113" t="s">
        <v>164</v>
      </c>
      <c r="AA21" s="113" t="s">
        <v>165</v>
      </c>
      <c r="AB21" s="113" t="s">
        <v>165</v>
      </c>
      <c r="AC21" s="113" t="s">
        <v>164</v>
      </c>
      <c r="AD21" s="113" t="s">
        <v>164</v>
      </c>
      <c r="AE21" s="113" t="s">
        <v>165</v>
      </c>
      <c r="AF21" s="113" t="s">
        <v>164</v>
      </c>
    </row>
    <row r="22" spans="2:32" ht="15.75" thickBot="1" x14ac:dyDescent="0.3">
      <c r="B22" s="44">
        <v>14</v>
      </c>
      <c r="C22" s="115" t="s">
        <v>360</v>
      </c>
      <c r="D22" s="117">
        <v>44711</v>
      </c>
      <c r="E22" s="116">
        <v>0.64166666666666672</v>
      </c>
      <c r="F22" s="113" t="s">
        <v>165</v>
      </c>
      <c r="G22" s="113" t="s">
        <v>164</v>
      </c>
      <c r="H22" s="113" t="s">
        <v>164</v>
      </c>
      <c r="I22" s="113" t="s">
        <v>164</v>
      </c>
      <c r="J22" s="113" t="s">
        <v>164</v>
      </c>
      <c r="K22" s="113" t="s">
        <v>164</v>
      </c>
      <c r="L22" s="113" t="s">
        <v>164</v>
      </c>
      <c r="M22" s="113" t="s">
        <v>164</v>
      </c>
      <c r="N22" s="113" t="s">
        <v>164</v>
      </c>
      <c r="O22" s="113" t="s">
        <v>164</v>
      </c>
      <c r="P22" s="113" t="s">
        <v>165</v>
      </c>
      <c r="Q22" s="113" t="s">
        <v>164</v>
      </c>
      <c r="R22" s="113" t="s">
        <v>164</v>
      </c>
      <c r="S22" s="113" t="s">
        <v>164</v>
      </c>
      <c r="T22" s="113" t="s">
        <v>164</v>
      </c>
      <c r="U22" s="113" t="s">
        <v>164</v>
      </c>
      <c r="V22" s="113" t="s">
        <v>164</v>
      </c>
      <c r="W22" s="113" t="s">
        <v>164</v>
      </c>
      <c r="X22" s="113" t="s">
        <v>164</v>
      </c>
      <c r="Y22" s="113" t="s">
        <v>164</v>
      </c>
      <c r="Z22" s="113" t="s">
        <v>164</v>
      </c>
      <c r="AA22" s="113" t="s">
        <v>165</v>
      </c>
      <c r="AB22" s="113" t="s">
        <v>165</v>
      </c>
      <c r="AC22" s="113" t="s">
        <v>164</v>
      </c>
      <c r="AD22" s="113" t="s">
        <v>164</v>
      </c>
      <c r="AE22" s="113" t="s">
        <v>165</v>
      </c>
      <c r="AF22" s="113" t="s">
        <v>164</v>
      </c>
    </row>
    <row r="23" spans="2:32" ht="15.75" thickBot="1" x14ac:dyDescent="0.3">
      <c r="B23" s="45">
        <v>15</v>
      </c>
      <c r="C23" s="115" t="s">
        <v>361</v>
      </c>
      <c r="D23" s="117">
        <v>44714</v>
      </c>
      <c r="E23" s="116">
        <v>0.53528935185185189</v>
      </c>
      <c r="F23" s="113" t="s">
        <v>164</v>
      </c>
      <c r="G23" s="113" t="s">
        <v>164</v>
      </c>
      <c r="H23" s="113" t="s">
        <v>165</v>
      </c>
      <c r="I23" s="113" t="s">
        <v>164</v>
      </c>
      <c r="J23" s="113" t="s">
        <v>164</v>
      </c>
      <c r="K23" s="113" t="s">
        <v>164</v>
      </c>
      <c r="L23" s="113" t="s">
        <v>165</v>
      </c>
      <c r="M23" s="113" t="s">
        <v>164</v>
      </c>
      <c r="N23" s="113" t="s">
        <v>164</v>
      </c>
      <c r="O23" s="113" t="s">
        <v>164</v>
      </c>
      <c r="P23" s="113" t="s">
        <v>164</v>
      </c>
      <c r="Q23" s="113" t="s">
        <v>164</v>
      </c>
      <c r="R23" s="113" t="s">
        <v>164</v>
      </c>
      <c r="S23" s="113" t="s">
        <v>164</v>
      </c>
      <c r="T23" s="113" t="s">
        <v>164</v>
      </c>
      <c r="U23" s="113" t="s">
        <v>164</v>
      </c>
      <c r="V23" s="113" t="s">
        <v>164</v>
      </c>
      <c r="W23" s="113" t="s">
        <v>164</v>
      </c>
      <c r="X23" s="113" t="s">
        <v>165</v>
      </c>
      <c r="Y23" s="113" t="s">
        <v>164</v>
      </c>
      <c r="Z23" s="113" t="s">
        <v>164</v>
      </c>
      <c r="AA23" s="113" t="s">
        <v>164</v>
      </c>
      <c r="AB23" s="113" t="s">
        <v>165</v>
      </c>
      <c r="AC23" s="113" t="s">
        <v>164</v>
      </c>
      <c r="AD23" s="113" t="s">
        <v>164</v>
      </c>
      <c r="AE23" s="113" t="s">
        <v>165</v>
      </c>
      <c r="AF23" s="113" t="s">
        <v>164</v>
      </c>
    </row>
    <row r="24" spans="2:32" ht="15.75" thickBot="1" x14ac:dyDescent="0.3">
      <c r="B24" s="43">
        <v>16</v>
      </c>
      <c r="C24" s="115" t="s">
        <v>362</v>
      </c>
      <c r="D24" s="117">
        <v>44733</v>
      </c>
      <c r="E24" s="116" t="s">
        <v>363</v>
      </c>
      <c r="F24" s="113" t="s">
        <v>164</v>
      </c>
      <c r="G24" s="113" t="s">
        <v>164</v>
      </c>
      <c r="H24" s="113" t="s">
        <v>165</v>
      </c>
      <c r="I24" s="113" t="s">
        <v>164</v>
      </c>
      <c r="J24" s="113" t="s">
        <v>164</v>
      </c>
      <c r="K24" s="113" t="s">
        <v>164</v>
      </c>
      <c r="L24" s="113" t="s">
        <v>164</v>
      </c>
      <c r="M24" s="113" t="s">
        <v>164</v>
      </c>
      <c r="N24" s="113" t="s">
        <v>164</v>
      </c>
      <c r="O24" s="113" t="s">
        <v>164</v>
      </c>
      <c r="P24" s="113" t="s">
        <v>165</v>
      </c>
      <c r="Q24" s="113" t="s">
        <v>164</v>
      </c>
      <c r="R24" s="113" t="s">
        <v>164</v>
      </c>
      <c r="S24" s="113" t="s">
        <v>164</v>
      </c>
      <c r="T24" s="113" t="s">
        <v>164</v>
      </c>
      <c r="U24" s="113" t="s">
        <v>164</v>
      </c>
      <c r="V24" s="113" t="s">
        <v>164</v>
      </c>
      <c r="W24" s="113" t="s">
        <v>164</v>
      </c>
      <c r="X24" s="113" t="s">
        <v>164</v>
      </c>
      <c r="Y24" s="113" t="s">
        <v>164</v>
      </c>
      <c r="Z24" s="113" t="s">
        <v>164</v>
      </c>
      <c r="AA24" s="113" t="s">
        <v>165</v>
      </c>
      <c r="AB24" s="113" t="s">
        <v>165</v>
      </c>
      <c r="AC24" s="113" t="s">
        <v>164</v>
      </c>
      <c r="AD24" s="113" t="s">
        <v>164</v>
      </c>
      <c r="AE24" s="113" t="s">
        <v>165</v>
      </c>
      <c r="AF24" s="113" t="s">
        <v>164</v>
      </c>
    </row>
    <row r="25" spans="2:32" ht="15.75" thickBot="1" x14ac:dyDescent="0.3">
      <c r="B25" s="44">
        <v>17</v>
      </c>
      <c r="C25" s="115" t="s">
        <v>364</v>
      </c>
      <c r="D25" s="117">
        <v>44749</v>
      </c>
      <c r="E25" s="116">
        <v>0.43251157407407409</v>
      </c>
      <c r="F25" s="113" t="s">
        <v>164</v>
      </c>
      <c r="G25" s="113" t="s">
        <v>164</v>
      </c>
      <c r="H25" s="113" t="s">
        <v>165</v>
      </c>
      <c r="I25" s="113" t="s">
        <v>164</v>
      </c>
      <c r="J25" s="113" t="s">
        <v>164</v>
      </c>
      <c r="K25" s="113" t="s">
        <v>164</v>
      </c>
      <c r="L25" s="113" t="s">
        <v>165</v>
      </c>
      <c r="M25" s="113" t="s">
        <v>164</v>
      </c>
      <c r="N25" s="113" t="s">
        <v>164</v>
      </c>
      <c r="O25" s="113" t="s">
        <v>164</v>
      </c>
      <c r="P25" s="113" t="s">
        <v>164</v>
      </c>
      <c r="Q25" s="113" t="s">
        <v>164</v>
      </c>
      <c r="R25" s="113" t="s">
        <v>164</v>
      </c>
      <c r="S25" s="113" t="s">
        <v>164</v>
      </c>
      <c r="T25" s="113" t="s">
        <v>164</v>
      </c>
      <c r="U25" s="113" t="s">
        <v>164</v>
      </c>
      <c r="V25" s="113" t="s">
        <v>164</v>
      </c>
      <c r="W25" s="113" t="s">
        <v>164</v>
      </c>
      <c r="X25" s="113" t="s">
        <v>165</v>
      </c>
      <c r="Y25" s="113" t="s">
        <v>164</v>
      </c>
      <c r="Z25" s="113" t="s">
        <v>164</v>
      </c>
      <c r="AA25" s="113" t="s">
        <v>164</v>
      </c>
      <c r="AB25" s="113" t="s">
        <v>165</v>
      </c>
      <c r="AC25" s="113" t="s">
        <v>164</v>
      </c>
      <c r="AD25" s="113" t="s">
        <v>164</v>
      </c>
      <c r="AE25" s="113" t="s">
        <v>165</v>
      </c>
      <c r="AF25" s="113" t="s">
        <v>164</v>
      </c>
    </row>
    <row r="26" spans="2:32" ht="15.75" thickBot="1" x14ac:dyDescent="0.3">
      <c r="B26" s="45">
        <v>18</v>
      </c>
      <c r="C26" s="115" t="s">
        <v>365</v>
      </c>
      <c r="D26" s="117">
        <v>44770</v>
      </c>
      <c r="E26" s="116">
        <v>0.70003472222222218</v>
      </c>
      <c r="F26" s="113" t="s">
        <v>164</v>
      </c>
      <c r="G26" s="113" t="s">
        <v>164</v>
      </c>
      <c r="H26" s="113" t="s">
        <v>165</v>
      </c>
      <c r="I26" s="113" t="s">
        <v>164</v>
      </c>
      <c r="J26" s="113" t="s">
        <v>164</v>
      </c>
      <c r="K26" s="113" t="s">
        <v>164</v>
      </c>
      <c r="L26" s="113" t="s">
        <v>164</v>
      </c>
      <c r="M26" s="113" t="s">
        <v>165</v>
      </c>
      <c r="N26" s="113" t="s">
        <v>164</v>
      </c>
      <c r="O26" s="113" t="s">
        <v>164</v>
      </c>
      <c r="P26" s="113" t="s">
        <v>164</v>
      </c>
      <c r="Q26" s="113" t="s">
        <v>164</v>
      </c>
      <c r="R26" s="113" t="s">
        <v>164</v>
      </c>
      <c r="S26" s="113" t="s">
        <v>164</v>
      </c>
      <c r="T26" s="113" t="s">
        <v>164</v>
      </c>
      <c r="U26" s="113" t="s">
        <v>164</v>
      </c>
      <c r="V26" s="113" t="s">
        <v>164</v>
      </c>
      <c r="W26" s="113" t="s">
        <v>164</v>
      </c>
      <c r="X26" s="113" t="s">
        <v>164</v>
      </c>
      <c r="Y26" s="113" t="s">
        <v>164</v>
      </c>
      <c r="Z26" s="113" t="s">
        <v>165</v>
      </c>
      <c r="AA26" s="113" t="s">
        <v>164</v>
      </c>
      <c r="AB26" s="113" t="s">
        <v>165</v>
      </c>
      <c r="AC26" s="113" t="s">
        <v>164</v>
      </c>
      <c r="AD26" s="113" t="s">
        <v>164</v>
      </c>
      <c r="AE26" s="113" t="s">
        <v>165</v>
      </c>
      <c r="AF26" s="113" t="s">
        <v>164</v>
      </c>
    </row>
    <row r="27" spans="2:32" ht="15.75" thickBot="1" x14ac:dyDescent="0.3">
      <c r="B27" s="43">
        <v>19</v>
      </c>
      <c r="C27" s="115" t="s">
        <v>366</v>
      </c>
      <c r="D27" s="117">
        <v>44785</v>
      </c>
      <c r="E27" s="116" t="s">
        <v>367</v>
      </c>
      <c r="F27" s="113" t="s">
        <v>164</v>
      </c>
      <c r="G27" s="113" t="s">
        <v>164</v>
      </c>
      <c r="H27" s="113" t="s">
        <v>165</v>
      </c>
      <c r="I27" s="113" t="s">
        <v>164</v>
      </c>
      <c r="J27" s="113" t="s">
        <v>164</v>
      </c>
      <c r="K27" s="113" t="s">
        <v>164</v>
      </c>
      <c r="L27" s="113" t="s">
        <v>164</v>
      </c>
      <c r="M27" s="113" t="s">
        <v>164</v>
      </c>
      <c r="N27" s="113" t="s">
        <v>164</v>
      </c>
      <c r="O27" s="113" t="s">
        <v>164</v>
      </c>
      <c r="P27" s="113" t="s">
        <v>165</v>
      </c>
      <c r="Q27" s="113" t="s">
        <v>164</v>
      </c>
      <c r="R27" s="113" t="s">
        <v>164</v>
      </c>
      <c r="S27" s="113" t="s">
        <v>164</v>
      </c>
      <c r="T27" s="113" t="s">
        <v>164</v>
      </c>
      <c r="U27" s="113" t="s">
        <v>164</v>
      </c>
      <c r="V27" s="113" t="s">
        <v>164</v>
      </c>
      <c r="W27" s="113" t="s">
        <v>164</v>
      </c>
      <c r="X27" s="113" t="s">
        <v>164</v>
      </c>
      <c r="Y27" s="113" t="s">
        <v>164</v>
      </c>
      <c r="Z27" s="113" t="s">
        <v>164</v>
      </c>
      <c r="AA27" s="113" t="s">
        <v>165</v>
      </c>
      <c r="AB27" s="113" t="s">
        <v>165</v>
      </c>
      <c r="AC27" s="113" t="s">
        <v>164</v>
      </c>
      <c r="AD27" s="113" t="s">
        <v>164</v>
      </c>
      <c r="AE27" s="113" t="s">
        <v>165</v>
      </c>
      <c r="AF27" s="113" t="s">
        <v>164</v>
      </c>
    </row>
    <row r="28" spans="2:32" ht="15.75" thickBot="1" x14ac:dyDescent="0.3">
      <c r="B28" s="44">
        <v>20</v>
      </c>
      <c r="C28" s="115" t="s">
        <v>368</v>
      </c>
      <c r="D28" s="117">
        <v>44798</v>
      </c>
      <c r="E28" s="116">
        <v>0.51733796296296297</v>
      </c>
      <c r="F28" s="113" t="s">
        <v>165</v>
      </c>
      <c r="G28" s="113" t="s">
        <v>164</v>
      </c>
      <c r="H28" s="113" t="s">
        <v>164</v>
      </c>
      <c r="I28" s="113" t="s">
        <v>164</v>
      </c>
      <c r="J28" s="113" t="s">
        <v>164</v>
      </c>
      <c r="K28" s="113" t="s">
        <v>164</v>
      </c>
      <c r="L28" s="113" t="s">
        <v>164</v>
      </c>
      <c r="M28" s="113" t="s">
        <v>164</v>
      </c>
      <c r="N28" s="113" t="s">
        <v>164</v>
      </c>
      <c r="O28" s="113" t="s">
        <v>164</v>
      </c>
      <c r="P28" s="113" t="s">
        <v>165</v>
      </c>
      <c r="Q28" s="113" t="s">
        <v>164</v>
      </c>
      <c r="R28" s="113" t="s">
        <v>164</v>
      </c>
      <c r="S28" s="113" t="s">
        <v>164</v>
      </c>
      <c r="T28" s="113" t="s">
        <v>164</v>
      </c>
      <c r="U28" s="113" t="s">
        <v>164</v>
      </c>
      <c r="V28" s="113" t="s">
        <v>164</v>
      </c>
      <c r="W28" s="113" t="s">
        <v>164</v>
      </c>
      <c r="X28" s="113" t="s">
        <v>164</v>
      </c>
      <c r="Y28" s="113" t="s">
        <v>164</v>
      </c>
      <c r="Z28" s="113" t="s">
        <v>164</v>
      </c>
      <c r="AA28" s="113" t="s">
        <v>165</v>
      </c>
      <c r="AB28" s="113" t="s">
        <v>165</v>
      </c>
      <c r="AC28" s="113" t="s">
        <v>164</v>
      </c>
      <c r="AD28" s="113" t="s">
        <v>164</v>
      </c>
      <c r="AE28" s="113" t="s">
        <v>165</v>
      </c>
      <c r="AF28" s="113" t="s">
        <v>164</v>
      </c>
    </row>
    <row r="29" spans="2:32" ht="15.75" thickBot="1" x14ac:dyDescent="0.3">
      <c r="B29" s="43">
        <v>21</v>
      </c>
      <c r="C29" s="115" t="s">
        <v>369</v>
      </c>
      <c r="D29" s="117">
        <v>44818</v>
      </c>
      <c r="E29" s="116" t="s">
        <v>370</v>
      </c>
      <c r="F29" s="113" t="s">
        <v>164</v>
      </c>
      <c r="G29" s="113" t="s">
        <v>164</v>
      </c>
      <c r="H29" s="113" t="s">
        <v>165</v>
      </c>
      <c r="I29" s="113" t="s">
        <v>164</v>
      </c>
      <c r="J29" s="113" t="s">
        <v>164</v>
      </c>
      <c r="K29" s="113" t="s">
        <v>164</v>
      </c>
      <c r="L29" s="113" t="s">
        <v>164</v>
      </c>
      <c r="M29" s="113" t="s">
        <v>165</v>
      </c>
      <c r="N29" s="113" t="s">
        <v>164</v>
      </c>
      <c r="O29" s="113" t="s">
        <v>164</v>
      </c>
      <c r="P29" s="113" t="s">
        <v>164</v>
      </c>
      <c r="Q29" s="113" t="s">
        <v>164</v>
      </c>
      <c r="R29" s="113" t="s">
        <v>164</v>
      </c>
      <c r="S29" s="113" t="s">
        <v>164</v>
      </c>
      <c r="T29" s="113" t="s">
        <v>164</v>
      </c>
      <c r="U29" s="113" t="s">
        <v>164</v>
      </c>
      <c r="V29" s="113" t="s">
        <v>164</v>
      </c>
      <c r="W29" s="113" t="s">
        <v>164</v>
      </c>
      <c r="X29" s="113" t="s">
        <v>164</v>
      </c>
      <c r="Y29" s="113" t="s">
        <v>164</v>
      </c>
      <c r="Z29" s="113" t="s">
        <v>165</v>
      </c>
      <c r="AA29" s="113" t="s">
        <v>164</v>
      </c>
      <c r="AB29" s="113" t="s">
        <v>165</v>
      </c>
      <c r="AC29" s="113" t="s">
        <v>164</v>
      </c>
      <c r="AD29" s="113" t="s">
        <v>164</v>
      </c>
      <c r="AE29" s="113" t="s">
        <v>165</v>
      </c>
      <c r="AF29" s="113" t="s">
        <v>164</v>
      </c>
    </row>
    <row r="30" spans="2:32" ht="15.75" thickBot="1" x14ac:dyDescent="0.3">
      <c r="B30" s="44">
        <v>22</v>
      </c>
      <c r="C30" s="115" t="s">
        <v>371</v>
      </c>
      <c r="D30" s="117">
        <v>44837</v>
      </c>
      <c r="E30" s="116">
        <v>0.68616898148148142</v>
      </c>
      <c r="F30" s="113" t="s">
        <v>165</v>
      </c>
      <c r="G30" s="113" t="s">
        <v>164</v>
      </c>
      <c r="H30" s="113" t="s">
        <v>164</v>
      </c>
      <c r="I30" s="113" t="s">
        <v>164</v>
      </c>
      <c r="J30" s="113" t="s">
        <v>164</v>
      </c>
      <c r="K30" s="113" t="s">
        <v>164</v>
      </c>
      <c r="L30" s="113" t="s">
        <v>164</v>
      </c>
      <c r="M30" s="113" t="s">
        <v>164</v>
      </c>
      <c r="N30" s="113" t="s">
        <v>164</v>
      </c>
      <c r="O30" s="113" t="s">
        <v>164</v>
      </c>
      <c r="P30" s="113" t="s">
        <v>165</v>
      </c>
      <c r="Q30" s="113" t="s">
        <v>164</v>
      </c>
      <c r="R30" s="113" t="s">
        <v>164</v>
      </c>
      <c r="S30" s="113" t="s">
        <v>164</v>
      </c>
      <c r="T30" s="113" t="s">
        <v>164</v>
      </c>
      <c r="U30" s="113" t="s">
        <v>164</v>
      </c>
      <c r="V30" s="113" t="s">
        <v>164</v>
      </c>
      <c r="W30" s="113" t="s">
        <v>164</v>
      </c>
      <c r="X30" s="113" t="s">
        <v>164</v>
      </c>
      <c r="Y30" s="113" t="s">
        <v>164</v>
      </c>
      <c r="Z30" s="113" t="s">
        <v>164</v>
      </c>
      <c r="AA30" s="113" t="s">
        <v>165</v>
      </c>
      <c r="AB30" s="113" t="s">
        <v>165</v>
      </c>
      <c r="AC30" s="113" t="s">
        <v>164</v>
      </c>
      <c r="AD30" s="113" t="s">
        <v>164</v>
      </c>
      <c r="AE30" s="113" t="s">
        <v>165</v>
      </c>
      <c r="AF30" s="113" t="s">
        <v>164</v>
      </c>
    </row>
    <row r="31" spans="2:32" ht="15.75" thickBot="1" x14ac:dyDescent="0.3">
      <c r="B31" s="43">
        <v>23</v>
      </c>
      <c r="C31" s="115" t="s">
        <v>372</v>
      </c>
      <c r="D31" s="117">
        <v>44858</v>
      </c>
      <c r="E31" s="116" t="s">
        <v>373</v>
      </c>
      <c r="F31" s="113" t="s">
        <v>164</v>
      </c>
      <c r="G31" s="113" t="s">
        <v>164</v>
      </c>
      <c r="H31" s="113" t="s">
        <v>165</v>
      </c>
      <c r="I31" s="113" t="s">
        <v>164</v>
      </c>
      <c r="J31" s="113" t="s">
        <v>164</v>
      </c>
      <c r="K31" s="113" t="s">
        <v>164</v>
      </c>
      <c r="L31" s="113" t="s">
        <v>164</v>
      </c>
      <c r="M31" s="113" t="s">
        <v>164</v>
      </c>
      <c r="N31" s="113" t="s">
        <v>164</v>
      </c>
      <c r="O31" s="113" t="s">
        <v>165</v>
      </c>
      <c r="P31" s="113" t="s">
        <v>164</v>
      </c>
      <c r="Q31" s="113" t="s">
        <v>165</v>
      </c>
      <c r="R31" s="113" t="s">
        <v>164</v>
      </c>
      <c r="S31" s="113" t="s">
        <v>164</v>
      </c>
      <c r="T31" s="113" t="s">
        <v>164</v>
      </c>
      <c r="U31" s="113" t="s">
        <v>164</v>
      </c>
      <c r="V31" s="113" t="s">
        <v>164</v>
      </c>
      <c r="W31" s="113" t="s">
        <v>164</v>
      </c>
      <c r="X31" s="113" t="s">
        <v>164</v>
      </c>
      <c r="Y31" s="113" t="s">
        <v>164</v>
      </c>
      <c r="Z31" s="113" t="s">
        <v>164</v>
      </c>
      <c r="AA31" s="113" t="s">
        <v>165</v>
      </c>
      <c r="AB31" s="113" t="s">
        <v>165</v>
      </c>
      <c r="AC31" s="113" t="s">
        <v>164</v>
      </c>
      <c r="AD31" s="113" t="s">
        <v>164</v>
      </c>
      <c r="AE31" s="113" t="s">
        <v>165</v>
      </c>
      <c r="AF31" s="113" t="s">
        <v>164</v>
      </c>
    </row>
    <row r="32" spans="2:32" ht="15.75" thickBot="1" x14ac:dyDescent="0.3">
      <c r="B32" s="44">
        <v>24</v>
      </c>
      <c r="C32" s="115" t="s">
        <v>374</v>
      </c>
      <c r="D32" s="117">
        <v>44866</v>
      </c>
      <c r="E32" s="116">
        <v>0.37180555555555556</v>
      </c>
      <c r="F32" s="113" t="s">
        <v>164</v>
      </c>
      <c r="G32" s="113" t="s">
        <v>164</v>
      </c>
      <c r="H32" s="113" t="s">
        <v>165</v>
      </c>
      <c r="I32" s="113" t="s">
        <v>164</v>
      </c>
      <c r="J32" s="113" t="s">
        <v>164</v>
      </c>
      <c r="K32" s="113" t="s">
        <v>164</v>
      </c>
      <c r="L32" s="113" t="s">
        <v>164</v>
      </c>
      <c r="M32" s="113" t="s">
        <v>165</v>
      </c>
      <c r="N32" s="113" t="s">
        <v>164</v>
      </c>
      <c r="O32" s="113" t="s">
        <v>164</v>
      </c>
      <c r="P32" s="113" t="s">
        <v>164</v>
      </c>
      <c r="Q32" s="113" t="s">
        <v>164</v>
      </c>
      <c r="R32" s="113" t="s">
        <v>164</v>
      </c>
      <c r="S32" s="113" t="s">
        <v>164</v>
      </c>
      <c r="T32" s="113" t="s">
        <v>164</v>
      </c>
      <c r="U32" s="113" t="s">
        <v>164</v>
      </c>
      <c r="V32" s="113" t="s">
        <v>164</v>
      </c>
      <c r="W32" s="113" t="s">
        <v>164</v>
      </c>
      <c r="X32" s="113" t="s">
        <v>164</v>
      </c>
      <c r="Y32" s="113" t="s">
        <v>164</v>
      </c>
      <c r="Z32" s="113" t="s">
        <v>165</v>
      </c>
      <c r="AA32" s="113" t="s">
        <v>164</v>
      </c>
      <c r="AB32" s="113" t="s">
        <v>165</v>
      </c>
      <c r="AC32" s="113" t="s">
        <v>164</v>
      </c>
      <c r="AD32" s="113" t="s">
        <v>164</v>
      </c>
      <c r="AE32" s="113" t="s">
        <v>165</v>
      </c>
      <c r="AF32" s="113" t="s">
        <v>164</v>
      </c>
    </row>
    <row r="33" spans="2:32" ht="15.75" thickBot="1" x14ac:dyDescent="0.3">
      <c r="B33" s="44">
        <v>25</v>
      </c>
      <c r="C33" s="115" t="s">
        <v>375</v>
      </c>
      <c r="D33" s="117">
        <v>44908</v>
      </c>
      <c r="E33" s="116">
        <v>0.64224537037037044</v>
      </c>
      <c r="F33" s="113" t="s">
        <v>164</v>
      </c>
      <c r="G33" s="113" t="s">
        <v>164</v>
      </c>
      <c r="H33" s="113" t="s">
        <v>165</v>
      </c>
      <c r="I33" s="113" t="s">
        <v>164</v>
      </c>
      <c r="J33" s="113" t="s">
        <v>164</v>
      </c>
      <c r="K33" s="113" t="s">
        <v>164</v>
      </c>
      <c r="L33" s="113" t="s">
        <v>164</v>
      </c>
      <c r="M33" s="113" t="s">
        <v>164</v>
      </c>
      <c r="N33" s="113" t="s">
        <v>164</v>
      </c>
      <c r="O33" s="113" t="s">
        <v>165</v>
      </c>
      <c r="P33" s="113" t="s">
        <v>164</v>
      </c>
      <c r="Q33" s="113" t="s">
        <v>165</v>
      </c>
      <c r="R33" s="113" t="s">
        <v>164</v>
      </c>
      <c r="S33" s="113" t="s">
        <v>164</v>
      </c>
      <c r="T33" s="113" t="s">
        <v>164</v>
      </c>
      <c r="U33" s="113" t="s">
        <v>164</v>
      </c>
      <c r="V33" s="113" t="s">
        <v>164</v>
      </c>
      <c r="W33" s="113" t="s">
        <v>164</v>
      </c>
      <c r="X33" s="113" t="s">
        <v>164</v>
      </c>
      <c r="Y33" s="113" t="s">
        <v>164</v>
      </c>
      <c r="Z33" s="113" t="s">
        <v>164</v>
      </c>
      <c r="AA33" s="113" t="s">
        <v>165</v>
      </c>
      <c r="AB33" s="113" t="s">
        <v>165</v>
      </c>
      <c r="AC33" s="113" t="s">
        <v>164</v>
      </c>
      <c r="AD33" s="113" t="s">
        <v>164</v>
      </c>
      <c r="AE33" s="113" t="s">
        <v>165</v>
      </c>
      <c r="AF33" s="113" t="s">
        <v>164</v>
      </c>
    </row>
  </sheetData>
  <mergeCells count="11">
    <mergeCell ref="AE6:AF6"/>
    <mergeCell ref="K6:P6"/>
    <mergeCell ref="B3:AC3"/>
    <mergeCell ref="B6:B7"/>
    <mergeCell ref="C6:C7"/>
    <mergeCell ref="D6:D7"/>
    <mergeCell ref="E6:E7"/>
    <mergeCell ref="F6:J6"/>
    <mergeCell ref="Q6:W6"/>
    <mergeCell ref="X6:AA6"/>
    <mergeCell ref="AB6:AD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N33" sqref="N33"/>
    </sheetView>
  </sheetViews>
  <sheetFormatPr defaultRowHeight="15" x14ac:dyDescent="0.25"/>
  <cols>
    <col min="2" max="2" width="40.5703125" customWidth="1"/>
    <col min="3" max="6" width="11.140625" customWidth="1"/>
  </cols>
  <sheetData>
    <row r="1" spans="1:6" x14ac:dyDescent="0.25">
      <c r="A1" s="152" t="s">
        <v>214</v>
      </c>
      <c r="B1" s="152"/>
      <c r="C1" s="152"/>
      <c r="D1" s="152"/>
      <c r="E1" s="152"/>
      <c r="F1" s="152"/>
    </row>
    <row r="2" spans="1:6" x14ac:dyDescent="0.25">
      <c r="A2" s="152" t="s">
        <v>321</v>
      </c>
      <c r="B2" s="152"/>
      <c r="C2" s="152"/>
      <c r="D2" s="152"/>
      <c r="E2" s="152"/>
      <c r="F2" s="152"/>
    </row>
    <row r="3" spans="1:6" x14ac:dyDescent="0.25">
      <c r="A3" s="209" t="s">
        <v>215</v>
      </c>
      <c r="B3" s="209"/>
      <c r="C3" s="209"/>
      <c r="D3" s="209"/>
      <c r="E3" s="209"/>
      <c r="F3" s="209"/>
    </row>
    <row r="5" spans="1:6" x14ac:dyDescent="0.25">
      <c r="A5" s="121" t="s">
        <v>216</v>
      </c>
      <c r="B5" s="121" t="s">
        <v>217</v>
      </c>
      <c r="C5" s="206" t="s">
        <v>218</v>
      </c>
      <c r="D5" s="207"/>
      <c r="E5" s="207"/>
      <c r="F5" s="208"/>
    </row>
    <row r="6" spans="1:6" x14ac:dyDescent="0.25">
      <c r="A6" s="121"/>
      <c r="B6" s="121"/>
      <c r="C6" s="93">
        <v>2019</v>
      </c>
      <c r="D6" s="93">
        <v>2020</v>
      </c>
      <c r="E6" s="93">
        <v>2021</v>
      </c>
      <c r="F6" s="95">
        <v>2022</v>
      </c>
    </row>
    <row r="7" spans="1:6" x14ac:dyDescent="0.25">
      <c r="A7" s="2">
        <v>1</v>
      </c>
      <c r="B7" s="62" t="s">
        <v>219</v>
      </c>
      <c r="C7" s="63" t="s">
        <v>220</v>
      </c>
      <c r="D7" s="63">
        <v>3.5900000000000001E-2</v>
      </c>
      <c r="E7" s="63">
        <v>0.11310000000000001</v>
      </c>
      <c r="F7" s="103">
        <v>0.12920000000000001</v>
      </c>
    </row>
    <row r="8" spans="1:6" x14ac:dyDescent="0.25">
      <c r="A8" s="2">
        <v>2</v>
      </c>
      <c r="B8" s="62" t="s">
        <v>221</v>
      </c>
      <c r="C8" s="63" t="s">
        <v>222</v>
      </c>
      <c r="D8" s="63">
        <v>3.15E-2</v>
      </c>
      <c r="E8" s="63">
        <v>0.1017</v>
      </c>
      <c r="F8" s="103">
        <v>9.7600000000000006E-2</v>
      </c>
    </row>
    <row r="9" spans="1:6" x14ac:dyDescent="0.25">
      <c r="A9" s="2">
        <v>3</v>
      </c>
      <c r="B9" s="62" t="s">
        <v>223</v>
      </c>
      <c r="C9" s="63" t="s">
        <v>224</v>
      </c>
      <c r="D9" s="63">
        <v>5.2900000000000003E-2</v>
      </c>
      <c r="E9" s="63">
        <v>0.2979</v>
      </c>
      <c r="F9" s="103">
        <v>0.18190000000000001</v>
      </c>
    </row>
    <row r="10" spans="1:6" x14ac:dyDescent="0.25">
      <c r="C10" s="64"/>
    </row>
  </sheetData>
  <mergeCells count="6">
    <mergeCell ref="A5:A6"/>
    <mergeCell ref="B5:B6"/>
    <mergeCell ref="C5:F5"/>
    <mergeCell ref="A1:F1"/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2.1 Показатели качест (2</vt:lpstr>
      <vt:lpstr>Прил 7 2.2 Рейтинг структ е (2</vt:lpstr>
      <vt:lpstr>Прил 7 2.3 Мероприятия</vt:lpstr>
      <vt:lpstr>Прил 7 3.1, 3.2, 3.3</vt:lpstr>
      <vt:lpstr>Прил 7 3.4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2.1 Показатели качест (2'!Область_печати</vt:lpstr>
      <vt:lpstr>'Прил 7 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2023-03-20T14:56:17Z</dcterms:modified>
</cp:coreProperties>
</file>