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30" windowWidth="19035" windowHeight="12015" firstSheet="2" activeTab="12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12" r:id="rId8"/>
    <sheet name="сентябрь" sheetId="8" r:id="rId9"/>
    <sheet name="октябрь" sheetId="9" r:id="rId10"/>
    <sheet name="ноябрь" sheetId="10" r:id="rId11"/>
    <sheet name="декабрь" sheetId="11" r:id="rId12"/>
    <sheet name="2013" sheetId="17" r:id="rId13"/>
  </sheets>
  <calcPr calcId="145621"/>
</workbook>
</file>

<file path=xl/calcChain.xml><?xml version="1.0" encoding="utf-8"?>
<calcChain xmlns="http://schemas.openxmlformats.org/spreadsheetml/2006/main">
  <c r="E17" i="2" l="1"/>
  <c r="E16" i="2"/>
  <c r="E15" i="2"/>
  <c r="E14" i="2"/>
  <c r="E13" i="2"/>
  <c r="E12" i="2"/>
  <c r="F11" i="2"/>
  <c r="E11" i="2"/>
  <c r="I10" i="2"/>
  <c r="E10" i="2" s="1"/>
  <c r="H10" i="2"/>
  <c r="F10" i="2"/>
  <c r="E9" i="2"/>
  <c r="E8" i="2"/>
  <c r="E7" i="2"/>
  <c r="H6" i="2"/>
  <c r="E6" i="2" s="1"/>
  <c r="F6" i="2"/>
  <c r="E17" i="1"/>
  <c r="E16" i="1"/>
  <c r="E15" i="1"/>
  <c r="E14" i="1"/>
  <c r="E13" i="1"/>
  <c r="E12" i="1"/>
  <c r="E11" i="1"/>
  <c r="I10" i="1"/>
  <c r="H10" i="1"/>
  <c r="E9" i="1"/>
  <c r="E8" i="1"/>
  <c r="E7" i="1"/>
  <c r="H6" i="1"/>
  <c r="F6" i="1"/>
  <c r="E6" i="1" s="1"/>
  <c r="E18" i="2" l="1"/>
  <c r="E19" i="2" s="1"/>
  <c r="E10" i="1"/>
  <c r="E18" i="1" s="1"/>
  <c r="E19" i="1" s="1"/>
</calcChain>
</file>

<file path=xl/sharedStrings.xml><?xml version="1.0" encoding="utf-8"?>
<sst xmlns="http://schemas.openxmlformats.org/spreadsheetml/2006/main" count="717" uniqueCount="76">
  <si>
    <t>Баланс</t>
  </si>
  <si>
    <t>электрической энергии в сети ОАО «Королёвская электросеть»</t>
  </si>
  <si>
    <r>
      <t>за   __</t>
    </r>
    <r>
      <rPr>
        <b/>
        <u/>
        <sz val="12"/>
        <rFont val="Arial Cyr"/>
        <charset val="204"/>
      </rPr>
      <t>ЯНВАРЬ</t>
    </r>
    <r>
      <rPr>
        <b/>
        <sz val="12"/>
        <rFont val="Arial Cyr"/>
        <charset val="204"/>
      </rPr>
      <t>_ 2013 г.</t>
    </r>
  </si>
  <si>
    <t>№№   пп</t>
  </si>
  <si>
    <t>Показатели</t>
  </si>
  <si>
    <t>ВСЕГО</t>
  </si>
  <si>
    <t>ВН</t>
  </si>
  <si>
    <t>СН1</t>
  </si>
  <si>
    <t>СН2</t>
  </si>
  <si>
    <t>НН</t>
  </si>
  <si>
    <t>Отпущено в сеть ОАО «Королёвская электросеть» (п.1.1+ п.1.2+1.3)</t>
  </si>
  <si>
    <t>кВт*ч</t>
  </si>
  <si>
    <t>1.1.</t>
  </si>
  <si>
    <t>Отпущено в сеть ОАО «Королёвская электросеть» из сети ОАО "МОЭСК"</t>
  </si>
  <si>
    <t>1.2.</t>
  </si>
  <si>
    <t>Отпущено в сеть ОАО «Королёвская электросеть» от электростанций</t>
  </si>
  <si>
    <t>1.3.</t>
  </si>
  <si>
    <t>Отпущено в сеть ОАО «Королёвская электросеть» из сетей смежной сетевой организации</t>
  </si>
  <si>
    <t>Полезный отпуск из сети
ОАО «Королёвская электросеть» (п.2.1 + п.2.2+п.2.3)</t>
  </si>
  <si>
    <t>2.1.</t>
  </si>
  <si>
    <t>Потребителям ОАО «Королёвская электросеть СК», имеющим одноставочный тариф услуг на передачу</t>
  </si>
  <si>
    <t>2.1.1.</t>
  </si>
  <si>
    <t>В т.ч. на производственные и хоз. нужды 
ОАО «Королёвская электросеть»</t>
  </si>
  <si>
    <t>2.1.2.</t>
  </si>
  <si>
    <t>Население и приравненные к ним группы потребителей</t>
  </si>
  <si>
    <t>2.2.</t>
  </si>
  <si>
    <t>Потребителям ОАО «Королёвская электросеть СК», имеющим двухставочный тариф услуг на передачу</t>
  </si>
  <si>
    <t>2.2.1</t>
  </si>
  <si>
    <t>Средняя максимальная мощность</t>
  </si>
  <si>
    <t>кВт</t>
  </si>
  <si>
    <t>2.3</t>
  </si>
  <si>
    <t>Потребителям иных сбытовых компаний</t>
  </si>
  <si>
    <t>2.4</t>
  </si>
  <si>
    <t>Транзит в сети ОАО "МОЭСК" 
(ф-л _______________ ЭС)</t>
  </si>
  <si>
    <t>(п.1 - п.2)</t>
  </si>
  <si>
    <t>(п.3/п.1)*100</t>
  </si>
  <si>
    <t>%</t>
  </si>
  <si>
    <r>
      <t>за   __</t>
    </r>
    <r>
      <rPr>
        <b/>
        <u/>
        <sz val="12"/>
        <rFont val="Arial Cyr"/>
        <charset val="204"/>
      </rPr>
      <t>февраль</t>
    </r>
    <r>
      <rPr>
        <b/>
        <sz val="12"/>
        <rFont val="Arial Cyr"/>
        <charset val="204"/>
      </rPr>
      <t>_ 2013 г.</t>
    </r>
  </si>
  <si>
    <r>
      <t>за   __</t>
    </r>
    <r>
      <rPr>
        <b/>
        <u/>
        <sz val="12"/>
        <rFont val="Arial Cyr"/>
        <charset val="204"/>
      </rPr>
      <t>март</t>
    </r>
    <r>
      <rPr>
        <b/>
        <sz val="12"/>
        <rFont val="Arial Cyr"/>
        <charset val="204"/>
      </rPr>
      <t>_ 2013 г.</t>
    </r>
  </si>
  <si>
    <t>за   апрель  2013 г.</t>
  </si>
  <si>
    <t>Полезный отпуск из сети
ОАО «Королёвская электросеть» (п.2.1 + п.2.2+п.2.3+ п. 2.4+ п.2.5)</t>
  </si>
  <si>
    <t xml:space="preserve">Потребителям иных сбытовых компаний, имеющих одноставочный тариф услуг на передачу </t>
  </si>
  <si>
    <t>2.5.</t>
  </si>
  <si>
    <t>Потребителям иных сбытовых компаний, имеющим двухставочный тариф услуг на передачу</t>
  </si>
  <si>
    <t>2.5.1</t>
  </si>
  <si>
    <t>за   май  2013 г.</t>
  </si>
  <si>
    <t>за   июнь  2013 г.</t>
  </si>
  <si>
    <t>Полезный отпуск из сети
ОАО «Королёвская электросеть» (п.2.1 + п.2.2 + п.2.3 + п.2.4 + п.2.6)</t>
  </si>
  <si>
    <t>Фактическая мощность</t>
  </si>
  <si>
    <t>Средняя фактическая мощность</t>
  </si>
  <si>
    <t>2.6</t>
  </si>
  <si>
    <t>Потребителям, рассчитывающимся по прямым договорам услуг по передаче по одноставочному тарифу</t>
  </si>
  <si>
    <t>2.7</t>
  </si>
  <si>
    <t>Потребителям, рассчитывающимся по прямым договорам услуг по передаче по двухставочному тарифу услуг</t>
  </si>
  <si>
    <t>2.7.1</t>
  </si>
  <si>
    <t>за   июль  2013 г.</t>
  </si>
  <si>
    <t>электрической энергии в сети ЗАО «Королёвская электросеть»</t>
  </si>
  <si>
    <t>за  сентябрь  2013 г.</t>
  </si>
  <si>
    <t>Отпущено в сеть ЗАО «Королёвская электросеть» (п.1.1+ п.1.2+1.3)</t>
  </si>
  <si>
    <t>Отпущено в сеть ЗАО «Королёвская электросеть» из сети ОАО "МОЭСК"</t>
  </si>
  <si>
    <t>Отпущено в сеть ЗАО «Королёвская электросеть» от электростанций</t>
  </si>
  <si>
    <t>Отпущено в сеть ЗАО «Королёвская электросеть» из сетей смежной сетевой организации</t>
  </si>
  <si>
    <t>Полезный отпуск из сети                              ЗАО «Королёвская электросеть» (п.2.1 + п.2.2+п.2.3+ п. 2.4)</t>
  </si>
  <si>
    <t>Потребителям ЗАО «Королёвская электросеть СК», имеющим одноставочный тариф услуг на передачу</t>
  </si>
  <si>
    <t>2.3.1</t>
  </si>
  <si>
    <t>Потребителям сбытовой компании, имеющих одноставочный тариф услуг на передачу ОАО "Мосэнергосбыт"</t>
  </si>
  <si>
    <t>2.3.2</t>
  </si>
  <si>
    <t>Потребителям сбытовой компании, имеющих одноставочный тариф услуг на передачу ООО "Энергия"</t>
  </si>
  <si>
    <t>2.4.</t>
  </si>
  <si>
    <t>2.4.1</t>
  </si>
  <si>
    <t>за  октябрь  2013 г.</t>
  </si>
  <si>
    <t>за  ноябрь  2013 г.</t>
  </si>
  <si>
    <t>за   август  2013 г.</t>
  </si>
  <si>
    <t>за  декабрь  2013 г.</t>
  </si>
  <si>
    <t>за   2013 г.</t>
  </si>
  <si>
    <t>Фактические (расчетные)  потери в сетях ЗАО «Королёвская электросеть»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</si>
</sst>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22" x14ac:knownFonts="1"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u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sz val="10"/>
      <color rgb="FFFF0000"/>
      <name val="Arial Cyr"/>
      <charset val="204"/>
    </font>
    <font>
      <b/>
      <sz val="10"/>
      <color indexed="8"/>
      <name val="Arial Cyr"/>
      <charset val="204"/>
    </font>
    <font>
      <b/>
      <sz val="10"/>
      <color rgb="FFFF0000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Calibri"/>
      <family val="2"/>
      <charset val="204"/>
      <scheme val="minor"/>
    </font>
    <font>
      <sz val="10"/>
      <color rgb="FFFF0000"/>
      <name val="Arial Cyr"/>
      <family val="2"/>
      <charset val="204"/>
    </font>
    <font>
      <b/>
      <sz val="10"/>
      <color rgb="FFFF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" fontId="0" fillId="0" borderId="0" xfId="0" applyNumberFormat="1"/>
    <xf numFmtId="3" fontId="8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4" fontId="0" fillId="0" borderId="0" xfId="0" applyNumberFormat="1" applyBorder="1"/>
    <xf numFmtId="3" fontId="11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3" fontId="18" fillId="0" borderId="1" xfId="0" applyNumberFormat="1" applyFont="1" applyBorder="1" applyAlignment="1">
      <alignment vertical="center"/>
    </xf>
    <xf numFmtId="3" fontId="20" fillId="2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4" fillId="0" borderId="0" xfId="0" applyFont="1"/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0" borderId="2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10" fontId="18" fillId="0" borderId="2" xfId="0" applyNumberFormat="1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10" fontId="18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B18" sqref="B18:B19"/>
    </sheetView>
  </sheetViews>
  <sheetFormatPr defaultRowHeight="12.75" x14ac:dyDescent="0.2"/>
  <cols>
    <col min="1" max="1" width="9" customWidth="1"/>
    <col min="2" max="2" width="41.7109375" customWidth="1"/>
    <col min="3" max="3" width="13.42578125" customWidth="1"/>
    <col min="4" max="4" width="5.5703125" customWidth="1"/>
    <col min="5" max="5" width="12.28515625" customWidth="1"/>
    <col min="6" max="6" width="11.28515625" customWidth="1"/>
    <col min="7" max="7" width="9.42578125" customWidth="1"/>
    <col min="8" max="8" width="10.7109375" customWidth="1"/>
    <col min="9" max="9" width="13.28515625" customWidth="1"/>
    <col min="11" max="11" width="10.140625" bestFit="1" customWidth="1"/>
  </cols>
  <sheetData>
    <row r="1" spans="1:11" ht="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11" ht="1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11" ht="15.75" x14ac:dyDescent="0.25">
      <c r="A3" s="64" t="s">
        <v>2</v>
      </c>
      <c r="B3" s="65"/>
      <c r="C3" s="65"/>
      <c r="D3" s="65"/>
      <c r="E3" s="65"/>
      <c r="F3" s="65"/>
      <c r="G3" s="65"/>
      <c r="H3" s="65"/>
      <c r="I3" s="65"/>
    </row>
    <row r="5" spans="1:11" ht="30.95" customHeight="1" x14ac:dyDescent="0.2">
      <c r="A5" s="1" t="s">
        <v>3</v>
      </c>
      <c r="B5" s="66" t="s">
        <v>4</v>
      </c>
      <c r="C5" s="67"/>
      <c r="D5" s="1"/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11" ht="30.95" customHeight="1" x14ac:dyDescent="0.2">
      <c r="A6" s="2">
        <v>1</v>
      </c>
      <c r="B6" s="68" t="s">
        <v>10</v>
      </c>
      <c r="C6" s="68"/>
      <c r="D6" s="3" t="s">
        <v>11</v>
      </c>
      <c r="E6" s="8">
        <f>SUM(F6:I6)</f>
        <v>59725055</v>
      </c>
      <c r="F6" s="9">
        <f>F7</f>
        <v>59610279</v>
      </c>
      <c r="G6" s="10"/>
      <c r="H6" s="9">
        <f>H7</f>
        <v>114776</v>
      </c>
      <c r="I6" s="10"/>
    </row>
    <row r="7" spans="1:11" ht="30.95" customHeight="1" x14ac:dyDescent="0.2">
      <c r="A7" s="4" t="s">
        <v>12</v>
      </c>
      <c r="B7" s="62" t="s">
        <v>13</v>
      </c>
      <c r="C7" s="62"/>
      <c r="D7" s="3" t="s">
        <v>11</v>
      </c>
      <c r="E7" s="8">
        <f>SUM(F7:I7)</f>
        <v>59725055</v>
      </c>
      <c r="F7" s="10">
        <v>59610279</v>
      </c>
      <c r="G7" s="10"/>
      <c r="H7" s="10">
        <v>114776</v>
      </c>
      <c r="I7" s="10"/>
    </row>
    <row r="8" spans="1:11" ht="30.95" customHeight="1" x14ac:dyDescent="0.2">
      <c r="A8" s="3" t="s">
        <v>14</v>
      </c>
      <c r="B8" s="62" t="s">
        <v>15</v>
      </c>
      <c r="C8" s="62"/>
      <c r="D8" s="3" t="s">
        <v>11</v>
      </c>
      <c r="E8" s="8">
        <f t="shared" ref="E8:E17" si="0">SUM(F8:I8)</f>
        <v>0</v>
      </c>
      <c r="F8" s="10"/>
      <c r="G8" s="10"/>
      <c r="H8" s="10"/>
      <c r="I8" s="10"/>
    </row>
    <row r="9" spans="1:11" ht="30.95" customHeight="1" x14ac:dyDescent="0.2">
      <c r="A9" s="3" t="s">
        <v>16</v>
      </c>
      <c r="B9" s="75" t="s">
        <v>17</v>
      </c>
      <c r="C9" s="76"/>
      <c r="D9" s="3" t="s">
        <v>11</v>
      </c>
      <c r="E9" s="8">
        <f t="shared" si="0"/>
        <v>0</v>
      </c>
      <c r="F9" s="10"/>
      <c r="G9" s="10"/>
      <c r="H9" s="10"/>
      <c r="I9" s="10"/>
      <c r="K9" s="7"/>
    </row>
    <row r="10" spans="1:11" ht="30.95" customHeight="1" x14ac:dyDescent="0.2">
      <c r="A10" s="2">
        <v>2</v>
      </c>
      <c r="B10" s="68" t="s">
        <v>18</v>
      </c>
      <c r="C10" s="68"/>
      <c r="D10" s="3" t="s">
        <v>11</v>
      </c>
      <c r="E10" s="8">
        <f>SUM(F10:I10)</f>
        <v>49823687</v>
      </c>
      <c r="F10" s="8">
        <v>29666</v>
      </c>
      <c r="G10" s="8"/>
      <c r="H10" s="8">
        <f>H11+H16</f>
        <v>9966404</v>
      </c>
      <c r="I10" s="8">
        <f>I11</f>
        <v>39827617</v>
      </c>
      <c r="K10" s="7"/>
    </row>
    <row r="11" spans="1:11" ht="30.95" customHeight="1" x14ac:dyDescent="0.2">
      <c r="A11" s="3" t="s">
        <v>19</v>
      </c>
      <c r="B11" s="62" t="s">
        <v>20</v>
      </c>
      <c r="C11" s="62"/>
      <c r="D11" s="3" t="s">
        <v>11</v>
      </c>
      <c r="E11" s="8">
        <f t="shared" si="0"/>
        <v>49489967</v>
      </c>
      <c r="F11" s="11">
        <v>29666</v>
      </c>
      <c r="G11" s="12"/>
      <c r="H11" s="11">
        <v>9632684</v>
      </c>
      <c r="I11" s="12">
        <v>39827617</v>
      </c>
    </row>
    <row r="12" spans="1:11" ht="30.95" customHeight="1" x14ac:dyDescent="0.2">
      <c r="A12" s="3" t="s">
        <v>21</v>
      </c>
      <c r="B12" s="75" t="s">
        <v>22</v>
      </c>
      <c r="C12" s="76"/>
      <c r="D12" s="3" t="s">
        <v>11</v>
      </c>
      <c r="E12" s="8">
        <f t="shared" si="0"/>
        <v>29666</v>
      </c>
      <c r="F12" s="11">
        <v>29666</v>
      </c>
      <c r="G12" s="12"/>
      <c r="H12" s="11"/>
      <c r="I12" s="12"/>
    </row>
    <row r="13" spans="1:11" ht="30.95" customHeight="1" x14ac:dyDescent="0.2">
      <c r="A13" s="3" t="s">
        <v>23</v>
      </c>
      <c r="B13" s="75" t="s">
        <v>24</v>
      </c>
      <c r="C13" s="76"/>
      <c r="D13" s="3" t="s">
        <v>11</v>
      </c>
      <c r="E13" s="8">
        <f t="shared" si="0"/>
        <v>25931039</v>
      </c>
      <c r="F13" s="11"/>
      <c r="G13" s="12"/>
      <c r="H13" s="11"/>
      <c r="I13" s="12">
        <v>25931039</v>
      </c>
    </row>
    <row r="14" spans="1:11" ht="30.95" customHeight="1" x14ac:dyDescent="0.2">
      <c r="A14" s="3" t="s">
        <v>25</v>
      </c>
      <c r="B14" s="62" t="s">
        <v>26</v>
      </c>
      <c r="C14" s="62"/>
      <c r="D14" s="3" t="s">
        <v>11</v>
      </c>
      <c r="E14" s="8">
        <f t="shared" si="0"/>
        <v>0</v>
      </c>
      <c r="F14" s="12"/>
      <c r="G14" s="12"/>
      <c r="H14" s="11"/>
      <c r="I14" s="12"/>
    </row>
    <row r="15" spans="1:11" ht="30.95" customHeight="1" x14ac:dyDescent="0.2">
      <c r="A15" s="5" t="s">
        <v>27</v>
      </c>
      <c r="B15" s="75" t="s">
        <v>28</v>
      </c>
      <c r="C15" s="76"/>
      <c r="D15" s="3" t="s">
        <v>29</v>
      </c>
      <c r="E15" s="8">
        <f t="shared" si="0"/>
        <v>0</v>
      </c>
      <c r="F15" s="12"/>
      <c r="G15" s="12"/>
      <c r="H15" s="11"/>
      <c r="I15" s="12"/>
    </row>
    <row r="16" spans="1:11" ht="30.95" customHeight="1" x14ac:dyDescent="0.2">
      <c r="A16" s="5" t="s">
        <v>30</v>
      </c>
      <c r="B16" s="62" t="s">
        <v>31</v>
      </c>
      <c r="C16" s="62"/>
      <c r="D16" s="3" t="s">
        <v>11</v>
      </c>
      <c r="E16" s="8">
        <f t="shared" si="0"/>
        <v>333720</v>
      </c>
      <c r="F16" s="10"/>
      <c r="G16" s="10"/>
      <c r="H16" s="10">
        <v>333720</v>
      </c>
      <c r="I16" s="10"/>
    </row>
    <row r="17" spans="1:9" ht="30.95" customHeight="1" x14ac:dyDescent="0.2">
      <c r="A17" s="5" t="s">
        <v>32</v>
      </c>
      <c r="B17" s="75" t="s">
        <v>33</v>
      </c>
      <c r="C17" s="76"/>
      <c r="D17" s="3" t="s">
        <v>11</v>
      </c>
      <c r="E17" s="8">
        <f t="shared" si="0"/>
        <v>0</v>
      </c>
      <c r="F17" s="10"/>
      <c r="G17" s="10"/>
      <c r="H17" s="10"/>
      <c r="I17" s="10"/>
    </row>
    <row r="18" spans="1:9" ht="30.95" customHeight="1" x14ac:dyDescent="0.2">
      <c r="A18" s="2">
        <v>3</v>
      </c>
      <c r="B18" s="89" t="s">
        <v>75</v>
      </c>
      <c r="C18" s="6" t="s">
        <v>34</v>
      </c>
      <c r="D18" s="3" t="s">
        <v>11</v>
      </c>
      <c r="E18" s="69">
        <f>E6-E10</f>
        <v>9901368</v>
      </c>
      <c r="F18" s="70"/>
      <c r="G18" s="70"/>
      <c r="H18" s="70"/>
      <c r="I18" s="71"/>
    </row>
    <row r="19" spans="1:9" ht="30.95" customHeight="1" x14ac:dyDescent="0.2">
      <c r="A19" s="2">
        <v>4</v>
      </c>
      <c r="B19" s="89"/>
      <c r="C19" s="6" t="s">
        <v>35</v>
      </c>
      <c r="D19" s="3" t="s">
        <v>36</v>
      </c>
      <c r="E19" s="72">
        <f>E18/E6</f>
        <v>0.16578248441964599</v>
      </c>
      <c r="F19" s="73"/>
      <c r="G19" s="73"/>
      <c r="H19" s="73"/>
      <c r="I19" s="74"/>
    </row>
    <row r="20" spans="1:9" x14ac:dyDescent="0.2">
      <c r="C20" s="7"/>
    </row>
    <row r="21" spans="1:9" x14ac:dyDescent="0.2">
      <c r="C21" s="7"/>
    </row>
    <row r="22" spans="1:9" x14ac:dyDescent="0.2">
      <c r="C22" s="7"/>
    </row>
    <row r="23" spans="1:9" x14ac:dyDescent="0.2">
      <c r="C23" s="7"/>
    </row>
    <row r="24" spans="1:9" x14ac:dyDescent="0.2">
      <c r="C24" s="7"/>
    </row>
    <row r="25" spans="1:9" x14ac:dyDescent="0.2">
      <c r="C25" s="7"/>
    </row>
    <row r="26" spans="1:9" x14ac:dyDescent="0.2">
      <c r="C26" s="7"/>
    </row>
    <row r="27" spans="1:9" x14ac:dyDescent="0.2">
      <c r="C27" s="7"/>
    </row>
    <row r="28" spans="1:9" x14ac:dyDescent="0.2">
      <c r="C28" s="7"/>
    </row>
    <row r="29" spans="1:9" x14ac:dyDescent="0.2">
      <c r="C29" s="7"/>
    </row>
    <row r="30" spans="1:9" x14ac:dyDescent="0.2">
      <c r="C30" s="7"/>
    </row>
    <row r="31" spans="1:9" x14ac:dyDescent="0.2">
      <c r="C31" s="7"/>
    </row>
  </sheetData>
  <mergeCells count="19">
    <mergeCell ref="E18:I18"/>
    <mergeCell ref="E19:I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B19"/>
    <mergeCell ref="B7:C7"/>
    <mergeCell ref="A1:I1"/>
    <mergeCell ref="A2:I2"/>
    <mergeCell ref="A3:I3"/>
    <mergeCell ref="B5:C5"/>
    <mergeCell ref="B6:C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workbookViewId="0">
      <selection activeCell="B21" sqref="B21:B22"/>
    </sheetView>
  </sheetViews>
  <sheetFormatPr defaultRowHeight="12.75" x14ac:dyDescent="0.2"/>
  <cols>
    <col min="2" max="2" width="18.42578125" customWidth="1"/>
    <col min="3" max="3" width="14.7109375" customWidth="1"/>
    <col min="5" max="5" width="12.28515625" customWidth="1"/>
    <col min="6" max="6" width="11.5703125" customWidth="1"/>
    <col min="9" max="9" width="12.85546875" customWidth="1"/>
  </cols>
  <sheetData>
    <row r="1" spans="1:9" ht="1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ht="15" x14ac:dyDescent="0.2">
      <c r="A2" s="84" t="s">
        <v>56</v>
      </c>
      <c r="B2" s="84"/>
      <c r="C2" s="84"/>
      <c r="D2" s="84"/>
      <c r="E2" s="84"/>
      <c r="F2" s="84"/>
      <c r="G2" s="84"/>
      <c r="H2" s="84"/>
      <c r="I2" s="84"/>
    </row>
    <row r="3" spans="1:9" ht="15.75" x14ac:dyDescent="0.2">
      <c r="A3" s="85" t="s">
        <v>70</v>
      </c>
      <c r="B3" s="86"/>
      <c r="C3" s="86"/>
      <c r="D3" s="86"/>
      <c r="E3" s="86"/>
      <c r="F3" s="86"/>
      <c r="G3" s="86"/>
      <c r="H3" s="86"/>
      <c r="I3" s="86"/>
    </row>
    <row r="4" spans="1:9" ht="15" x14ac:dyDescent="0.2">
      <c r="A4" s="44"/>
      <c r="B4" s="45"/>
      <c r="C4" s="45"/>
      <c r="D4" s="45"/>
      <c r="E4" s="46"/>
      <c r="F4" s="45"/>
      <c r="G4" s="45"/>
      <c r="H4" s="45"/>
      <c r="I4" s="45"/>
    </row>
    <row r="5" spans="1:9" ht="36.950000000000003" customHeight="1" x14ac:dyDescent="0.2">
      <c r="A5" s="47" t="s">
        <v>3</v>
      </c>
      <c r="B5" s="87" t="s">
        <v>4</v>
      </c>
      <c r="C5" s="88"/>
      <c r="D5" s="48"/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</row>
    <row r="6" spans="1:9" ht="36.950000000000003" customHeight="1" x14ac:dyDescent="0.2">
      <c r="A6" s="50">
        <v>1</v>
      </c>
      <c r="B6" s="89" t="s">
        <v>58</v>
      </c>
      <c r="C6" s="89"/>
      <c r="D6" s="3" t="s">
        <v>11</v>
      </c>
      <c r="E6" s="51">
        <v>52982107</v>
      </c>
      <c r="F6" s="52">
        <v>52900054</v>
      </c>
      <c r="G6" s="39"/>
      <c r="H6" s="52">
        <v>82053</v>
      </c>
      <c r="I6" s="39"/>
    </row>
    <row r="7" spans="1:9" ht="36.950000000000003" customHeight="1" x14ac:dyDescent="0.2">
      <c r="A7" s="33" t="s">
        <v>12</v>
      </c>
      <c r="B7" s="80" t="s">
        <v>59</v>
      </c>
      <c r="C7" s="80"/>
      <c r="D7" s="3" t="s">
        <v>11</v>
      </c>
      <c r="E7" s="51">
        <v>52982107</v>
      </c>
      <c r="F7" s="51">
        <v>52900054</v>
      </c>
      <c r="G7" s="51"/>
      <c r="H7" s="51">
        <v>82053</v>
      </c>
      <c r="I7" s="51"/>
    </row>
    <row r="8" spans="1:9" ht="36.950000000000003" customHeight="1" x14ac:dyDescent="0.2">
      <c r="A8" s="34" t="s">
        <v>14</v>
      </c>
      <c r="B8" s="80" t="s">
        <v>60</v>
      </c>
      <c r="C8" s="80"/>
      <c r="D8" s="3" t="s">
        <v>11</v>
      </c>
      <c r="E8" s="51"/>
      <c r="F8" s="39"/>
      <c r="G8" s="39"/>
      <c r="H8" s="39"/>
      <c r="I8" s="39"/>
    </row>
    <row r="9" spans="1:9" ht="36.950000000000003" customHeight="1" x14ac:dyDescent="0.2">
      <c r="A9" s="34" t="s">
        <v>16</v>
      </c>
      <c r="B9" s="77" t="s">
        <v>61</v>
      </c>
      <c r="C9" s="78"/>
      <c r="D9" s="3" t="s">
        <v>11</v>
      </c>
      <c r="E9" s="51"/>
      <c r="F9" s="39"/>
      <c r="G9" s="39"/>
      <c r="H9" s="39"/>
      <c r="I9" s="39"/>
    </row>
    <row r="10" spans="1:9" ht="36.950000000000003" customHeight="1" x14ac:dyDescent="0.2">
      <c r="A10" s="50">
        <v>2</v>
      </c>
      <c r="B10" s="89" t="s">
        <v>62</v>
      </c>
      <c r="C10" s="89"/>
      <c r="D10" s="3" t="s">
        <v>11</v>
      </c>
      <c r="E10" s="51">
        <v>45343899</v>
      </c>
      <c r="F10" s="53">
        <v>27177</v>
      </c>
      <c r="G10" s="39"/>
      <c r="H10" s="51">
        <v>9638140</v>
      </c>
      <c r="I10" s="51">
        <v>35678582</v>
      </c>
    </row>
    <row r="11" spans="1:9" ht="36.950000000000003" customHeight="1" x14ac:dyDescent="0.2">
      <c r="A11" s="34" t="s">
        <v>19</v>
      </c>
      <c r="B11" s="80" t="s">
        <v>63</v>
      </c>
      <c r="C11" s="80"/>
      <c r="D11" s="3" t="s">
        <v>11</v>
      </c>
      <c r="E11" s="51">
        <v>44836392</v>
      </c>
      <c r="F11" s="41">
        <v>27177</v>
      </c>
      <c r="G11" s="41"/>
      <c r="H11" s="54">
        <v>9130633</v>
      </c>
      <c r="I11" s="41">
        <v>35678582</v>
      </c>
    </row>
    <row r="12" spans="1:9" ht="36.950000000000003" customHeight="1" x14ac:dyDescent="0.2">
      <c r="A12" s="38" t="s">
        <v>21</v>
      </c>
      <c r="B12" s="77" t="s">
        <v>24</v>
      </c>
      <c r="C12" s="78"/>
      <c r="D12" s="3" t="s">
        <v>11</v>
      </c>
      <c r="E12" s="51">
        <v>21215426</v>
      </c>
      <c r="F12" s="41"/>
      <c r="G12" s="41"/>
      <c r="H12" s="54"/>
      <c r="I12" s="41">
        <v>21215426</v>
      </c>
    </row>
    <row r="13" spans="1:9" ht="36.950000000000003" customHeight="1" x14ac:dyDescent="0.2">
      <c r="A13" s="34" t="s">
        <v>23</v>
      </c>
      <c r="B13" s="77" t="s">
        <v>22</v>
      </c>
      <c r="C13" s="78"/>
      <c r="D13" s="3" t="s">
        <v>11</v>
      </c>
      <c r="E13" s="51">
        <v>27177</v>
      </c>
      <c r="F13" s="41">
        <v>27177</v>
      </c>
      <c r="G13" s="41"/>
      <c r="H13" s="54"/>
      <c r="I13" s="41"/>
    </row>
    <row r="14" spans="1:9" ht="36.950000000000003" customHeight="1" x14ac:dyDescent="0.2">
      <c r="A14" s="34" t="s">
        <v>25</v>
      </c>
      <c r="B14" s="80" t="s">
        <v>26</v>
      </c>
      <c r="C14" s="80"/>
      <c r="D14" s="3" t="s">
        <v>11</v>
      </c>
      <c r="E14" s="51">
        <v>0</v>
      </c>
      <c r="F14" s="41"/>
      <c r="G14" s="41"/>
      <c r="H14" s="54"/>
      <c r="I14" s="41"/>
    </row>
    <row r="15" spans="1:9" ht="36.950000000000003" customHeight="1" x14ac:dyDescent="0.2">
      <c r="A15" s="38" t="s">
        <v>27</v>
      </c>
      <c r="B15" s="77" t="s">
        <v>28</v>
      </c>
      <c r="C15" s="78"/>
      <c r="D15" s="3" t="s">
        <v>29</v>
      </c>
      <c r="E15" s="51">
        <v>0</v>
      </c>
      <c r="F15" s="41"/>
      <c r="G15" s="41"/>
      <c r="H15" s="54"/>
      <c r="I15" s="41"/>
    </row>
    <row r="16" spans="1:9" ht="36.950000000000003" customHeight="1" x14ac:dyDescent="0.2">
      <c r="A16" s="38" t="s">
        <v>30</v>
      </c>
      <c r="B16" s="80" t="s">
        <v>41</v>
      </c>
      <c r="C16" s="80"/>
      <c r="D16" s="3" t="s">
        <v>11</v>
      </c>
      <c r="E16" s="51">
        <v>507507</v>
      </c>
      <c r="F16" s="39"/>
      <c r="G16" s="39"/>
      <c r="H16" s="39">
        <v>507507</v>
      </c>
      <c r="I16" s="39"/>
    </row>
    <row r="17" spans="1:9" ht="36.950000000000003" customHeight="1" x14ac:dyDescent="0.2">
      <c r="A17" s="38" t="s">
        <v>64</v>
      </c>
      <c r="B17" s="80" t="s">
        <v>65</v>
      </c>
      <c r="C17" s="80"/>
      <c r="D17" s="3" t="s">
        <v>11</v>
      </c>
      <c r="E17" s="51">
        <v>393180</v>
      </c>
      <c r="F17" s="39"/>
      <c r="G17" s="39"/>
      <c r="H17" s="39">
        <v>393180</v>
      </c>
      <c r="I17" s="39"/>
    </row>
    <row r="18" spans="1:9" ht="36.950000000000003" customHeight="1" x14ac:dyDescent="0.2">
      <c r="A18" s="38" t="s">
        <v>66</v>
      </c>
      <c r="B18" s="80" t="s">
        <v>67</v>
      </c>
      <c r="C18" s="80"/>
      <c r="D18" s="3" t="s">
        <v>11</v>
      </c>
      <c r="E18" s="51">
        <v>114327</v>
      </c>
      <c r="F18" s="39"/>
      <c r="G18" s="39"/>
      <c r="H18" s="39">
        <v>114327</v>
      </c>
      <c r="I18" s="39"/>
    </row>
    <row r="19" spans="1:9" ht="36.950000000000003" customHeight="1" x14ac:dyDescent="0.2">
      <c r="A19" s="38" t="s">
        <v>68</v>
      </c>
      <c r="B19" s="80" t="s">
        <v>43</v>
      </c>
      <c r="C19" s="80"/>
      <c r="D19" s="3" t="s">
        <v>11</v>
      </c>
      <c r="E19" s="51">
        <v>0</v>
      </c>
      <c r="F19" s="39"/>
      <c r="G19" s="39"/>
      <c r="H19" s="39"/>
      <c r="I19" s="39"/>
    </row>
    <row r="20" spans="1:9" ht="36.950000000000003" customHeight="1" x14ac:dyDescent="0.2">
      <c r="A20" s="38" t="s">
        <v>69</v>
      </c>
      <c r="B20" s="80" t="s">
        <v>28</v>
      </c>
      <c r="C20" s="80"/>
      <c r="D20" s="3" t="s">
        <v>29</v>
      </c>
      <c r="E20" s="51"/>
      <c r="F20" s="39"/>
      <c r="G20" s="39"/>
      <c r="H20" s="39"/>
      <c r="I20" s="39"/>
    </row>
    <row r="21" spans="1:9" ht="36.950000000000003" customHeight="1" x14ac:dyDescent="0.2">
      <c r="A21" s="50">
        <v>3</v>
      </c>
      <c r="B21" s="89" t="s">
        <v>75</v>
      </c>
      <c r="C21" s="55" t="s">
        <v>34</v>
      </c>
      <c r="D21" s="3" t="s">
        <v>11</v>
      </c>
      <c r="E21" s="90">
        <v>7638208</v>
      </c>
      <c r="F21" s="91"/>
      <c r="G21" s="91"/>
      <c r="H21" s="91"/>
      <c r="I21" s="92"/>
    </row>
    <row r="22" spans="1:9" ht="36.950000000000003" customHeight="1" x14ac:dyDescent="0.2">
      <c r="A22" s="50">
        <v>4</v>
      </c>
      <c r="B22" s="89"/>
      <c r="C22" s="55" t="s">
        <v>35</v>
      </c>
      <c r="D22" s="3" t="s">
        <v>36</v>
      </c>
      <c r="E22" s="93">
        <v>0.14416580299458456</v>
      </c>
      <c r="F22" s="94"/>
      <c r="G22" s="94"/>
      <c r="H22" s="94"/>
      <c r="I22" s="95"/>
    </row>
  </sheetData>
  <mergeCells count="22">
    <mergeCell ref="B19:C19"/>
    <mergeCell ref="B20:C20"/>
    <mergeCell ref="B21:B22"/>
    <mergeCell ref="E21:I21"/>
    <mergeCell ref="E22:I22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B5:C5"/>
    <mergeCell ref="B6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workbookViewId="0">
      <selection activeCell="B21" sqref="B21:B22"/>
    </sheetView>
  </sheetViews>
  <sheetFormatPr defaultRowHeight="12.75" x14ac:dyDescent="0.2"/>
  <cols>
    <col min="2" max="2" width="18.140625" customWidth="1"/>
    <col min="3" max="3" width="16.7109375" customWidth="1"/>
    <col min="5" max="5" width="12" customWidth="1"/>
    <col min="6" max="6" width="12.7109375" customWidth="1"/>
    <col min="8" max="8" width="10.85546875" customWidth="1"/>
    <col min="9" max="9" width="11.7109375" customWidth="1"/>
  </cols>
  <sheetData>
    <row r="1" spans="1:9" ht="1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ht="15" x14ac:dyDescent="0.2">
      <c r="A2" s="84" t="s">
        <v>56</v>
      </c>
      <c r="B2" s="84"/>
      <c r="C2" s="84"/>
      <c r="D2" s="84"/>
      <c r="E2" s="84"/>
      <c r="F2" s="84"/>
      <c r="G2" s="84"/>
      <c r="H2" s="84"/>
      <c r="I2" s="84"/>
    </row>
    <row r="3" spans="1:9" ht="15.75" x14ac:dyDescent="0.2">
      <c r="A3" s="85" t="s">
        <v>71</v>
      </c>
      <c r="B3" s="86"/>
      <c r="C3" s="86"/>
      <c r="D3" s="86"/>
      <c r="E3" s="86"/>
      <c r="F3" s="86"/>
      <c r="G3" s="86"/>
      <c r="H3" s="86"/>
      <c r="I3" s="86"/>
    </row>
    <row r="4" spans="1:9" ht="15" x14ac:dyDescent="0.2">
      <c r="A4" s="44"/>
      <c r="B4" s="45"/>
      <c r="C4" s="45"/>
      <c r="D4" s="45"/>
      <c r="E4" s="46"/>
      <c r="F4" s="45"/>
      <c r="G4" s="45"/>
      <c r="H4" s="45"/>
      <c r="I4" s="45"/>
    </row>
    <row r="5" spans="1:9" ht="36.950000000000003" customHeight="1" x14ac:dyDescent="0.2">
      <c r="A5" s="47" t="s">
        <v>3</v>
      </c>
      <c r="B5" s="87" t="s">
        <v>4</v>
      </c>
      <c r="C5" s="88"/>
      <c r="D5" s="48"/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</row>
    <row r="6" spans="1:9" ht="36.950000000000003" customHeight="1" x14ac:dyDescent="0.2">
      <c r="A6" s="50">
        <v>1</v>
      </c>
      <c r="B6" s="89" t="s">
        <v>58</v>
      </c>
      <c r="C6" s="89"/>
      <c r="D6" s="3" t="s">
        <v>11</v>
      </c>
      <c r="E6" s="51">
        <v>53466542</v>
      </c>
      <c r="F6" s="52">
        <v>53391684</v>
      </c>
      <c r="G6" s="43"/>
      <c r="H6" s="52">
        <v>74858</v>
      </c>
      <c r="I6" s="43"/>
    </row>
    <row r="7" spans="1:9" ht="36.950000000000003" customHeight="1" x14ac:dyDescent="0.2">
      <c r="A7" s="33" t="s">
        <v>12</v>
      </c>
      <c r="B7" s="80" t="s">
        <v>59</v>
      </c>
      <c r="C7" s="80"/>
      <c r="D7" s="3" t="s">
        <v>11</v>
      </c>
      <c r="E7" s="51">
        <v>53466542</v>
      </c>
      <c r="F7" s="51">
        <v>53391684</v>
      </c>
      <c r="G7" s="51"/>
      <c r="H7" s="51">
        <v>74858</v>
      </c>
      <c r="I7" s="51"/>
    </row>
    <row r="8" spans="1:9" ht="36.950000000000003" customHeight="1" x14ac:dyDescent="0.2">
      <c r="A8" s="34" t="s">
        <v>14</v>
      </c>
      <c r="B8" s="80" t="s">
        <v>60</v>
      </c>
      <c r="C8" s="80"/>
      <c r="D8" s="3" t="s">
        <v>11</v>
      </c>
      <c r="E8" s="56"/>
      <c r="F8" s="43"/>
      <c r="G8" s="43"/>
      <c r="H8" s="43"/>
      <c r="I8" s="43"/>
    </row>
    <row r="9" spans="1:9" ht="36.950000000000003" customHeight="1" x14ac:dyDescent="0.2">
      <c r="A9" s="34" t="s">
        <v>16</v>
      </c>
      <c r="B9" s="77" t="s">
        <v>61</v>
      </c>
      <c r="C9" s="78"/>
      <c r="D9" s="3" t="s">
        <v>11</v>
      </c>
      <c r="E9" s="56"/>
      <c r="F9" s="43"/>
      <c r="G9" s="43"/>
      <c r="H9" s="43"/>
      <c r="I9" s="43"/>
    </row>
    <row r="10" spans="1:9" ht="36.950000000000003" customHeight="1" x14ac:dyDescent="0.2">
      <c r="A10" s="50">
        <v>2</v>
      </c>
      <c r="B10" s="89" t="s">
        <v>62</v>
      </c>
      <c r="C10" s="89"/>
      <c r="D10" s="3" t="s">
        <v>11</v>
      </c>
      <c r="E10" s="51">
        <v>47161969</v>
      </c>
      <c r="F10" s="53">
        <v>25461</v>
      </c>
      <c r="G10" s="43"/>
      <c r="H10" s="51">
        <v>9939928</v>
      </c>
      <c r="I10" s="51">
        <v>37196580</v>
      </c>
    </row>
    <row r="11" spans="1:9" ht="36.950000000000003" customHeight="1" x14ac:dyDescent="0.2">
      <c r="A11" s="34" t="s">
        <v>19</v>
      </c>
      <c r="B11" s="80" t="s">
        <v>63</v>
      </c>
      <c r="C11" s="80"/>
      <c r="D11" s="3" t="s">
        <v>11</v>
      </c>
      <c r="E11" s="51">
        <v>46678772</v>
      </c>
      <c r="F11" s="41">
        <v>25461</v>
      </c>
      <c r="G11" s="42"/>
      <c r="H11" s="54">
        <v>9456731</v>
      </c>
      <c r="I11" s="41">
        <v>37196580</v>
      </c>
    </row>
    <row r="12" spans="1:9" ht="36.950000000000003" customHeight="1" x14ac:dyDescent="0.2">
      <c r="A12" s="38" t="s">
        <v>21</v>
      </c>
      <c r="B12" s="77" t="s">
        <v>24</v>
      </c>
      <c r="C12" s="78"/>
      <c r="D12" s="3" t="s">
        <v>11</v>
      </c>
      <c r="E12" s="51">
        <v>21948731</v>
      </c>
      <c r="F12" s="42"/>
      <c r="G12" s="42"/>
      <c r="H12" s="57"/>
      <c r="I12" s="58">
        <v>21948731</v>
      </c>
    </row>
    <row r="13" spans="1:9" ht="36.950000000000003" customHeight="1" x14ac:dyDescent="0.2">
      <c r="A13" s="34" t="s">
        <v>23</v>
      </c>
      <c r="B13" s="77" t="s">
        <v>22</v>
      </c>
      <c r="C13" s="78"/>
      <c r="D13" s="3" t="s">
        <v>11</v>
      </c>
      <c r="E13" s="51">
        <v>25461</v>
      </c>
      <c r="F13" s="41">
        <v>25461</v>
      </c>
      <c r="G13" s="42"/>
      <c r="H13" s="57"/>
      <c r="I13" s="42"/>
    </row>
    <row r="14" spans="1:9" ht="51" customHeight="1" x14ac:dyDescent="0.2">
      <c r="A14" s="34" t="s">
        <v>25</v>
      </c>
      <c r="B14" s="80" t="s">
        <v>26</v>
      </c>
      <c r="C14" s="80"/>
      <c r="D14" s="3" t="s">
        <v>11</v>
      </c>
      <c r="E14" s="51">
        <v>0</v>
      </c>
      <c r="F14" s="42"/>
      <c r="G14" s="42"/>
      <c r="H14" s="57"/>
      <c r="I14" s="42"/>
    </row>
    <row r="15" spans="1:9" ht="36.950000000000003" customHeight="1" x14ac:dyDescent="0.2">
      <c r="A15" s="38" t="s">
        <v>27</v>
      </c>
      <c r="B15" s="77" t="s">
        <v>28</v>
      </c>
      <c r="C15" s="78"/>
      <c r="D15" s="3" t="s">
        <v>29</v>
      </c>
      <c r="E15" s="51">
        <v>0</v>
      </c>
      <c r="F15" s="42"/>
      <c r="G15" s="42"/>
      <c r="H15" s="57"/>
      <c r="I15" s="42"/>
    </row>
    <row r="16" spans="1:9" ht="36.950000000000003" customHeight="1" x14ac:dyDescent="0.2">
      <c r="A16" s="38" t="s">
        <v>30</v>
      </c>
      <c r="B16" s="80" t="s">
        <v>41</v>
      </c>
      <c r="C16" s="80"/>
      <c r="D16" s="3" t="s">
        <v>11</v>
      </c>
      <c r="E16" s="51">
        <v>483197</v>
      </c>
      <c r="F16" s="43"/>
      <c r="G16" s="43"/>
      <c r="H16" s="39">
        <v>483197</v>
      </c>
      <c r="I16" s="43"/>
    </row>
    <row r="17" spans="1:9" ht="36.950000000000003" customHeight="1" x14ac:dyDescent="0.2">
      <c r="A17" s="38" t="s">
        <v>64</v>
      </c>
      <c r="B17" s="80" t="s">
        <v>65</v>
      </c>
      <c r="C17" s="80"/>
      <c r="D17" s="3" t="s">
        <v>11</v>
      </c>
      <c r="E17" s="51">
        <v>370722</v>
      </c>
      <c r="F17" s="43"/>
      <c r="G17" s="43"/>
      <c r="H17" s="39">
        <v>370722</v>
      </c>
      <c r="I17" s="43"/>
    </row>
    <row r="18" spans="1:9" ht="36.950000000000003" customHeight="1" x14ac:dyDescent="0.2">
      <c r="A18" s="38" t="s">
        <v>66</v>
      </c>
      <c r="B18" s="80" t="s">
        <v>67</v>
      </c>
      <c r="C18" s="80"/>
      <c r="D18" s="3" t="s">
        <v>11</v>
      </c>
      <c r="E18" s="51">
        <v>112475</v>
      </c>
      <c r="F18" s="39"/>
      <c r="G18" s="39"/>
      <c r="H18" s="39">
        <v>112475</v>
      </c>
      <c r="I18" s="43"/>
    </row>
    <row r="19" spans="1:9" ht="36.950000000000003" customHeight="1" x14ac:dyDescent="0.2">
      <c r="A19" s="38" t="s">
        <v>68</v>
      </c>
      <c r="B19" s="80" t="s">
        <v>43</v>
      </c>
      <c r="C19" s="80"/>
      <c r="D19" s="3" t="s">
        <v>11</v>
      </c>
      <c r="E19" s="51">
        <v>0</v>
      </c>
      <c r="F19" s="43"/>
      <c r="G19" s="43"/>
      <c r="H19" s="43"/>
      <c r="I19" s="43"/>
    </row>
    <row r="20" spans="1:9" ht="36.950000000000003" customHeight="1" x14ac:dyDescent="0.2">
      <c r="A20" s="38" t="s">
        <v>69</v>
      </c>
      <c r="B20" s="80" t="s">
        <v>28</v>
      </c>
      <c r="C20" s="80"/>
      <c r="D20" s="3" t="s">
        <v>29</v>
      </c>
      <c r="E20" s="51"/>
      <c r="F20" s="43"/>
      <c r="G20" s="43"/>
      <c r="H20" s="43"/>
      <c r="I20" s="43"/>
    </row>
    <row r="21" spans="1:9" ht="36.950000000000003" customHeight="1" x14ac:dyDescent="0.2">
      <c r="A21" s="50">
        <v>3</v>
      </c>
      <c r="B21" s="89" t="s">
        <v>75</v>
      </c>
      <c r="C21" s="55" t="s">
        <v>34</v>
      </c>
      <c r="D21" s="3" t="s">
        <v>11</v>
      </c>
      <c r="E21" s="90">
        <v>6304573</v>
      </c>
      <c r="F21" s="91"/>
      <c r="G21" s="91"/>
      <c r="H21" s="91"/>
      <c r="I21" s="92"/>
    </row>
    <row r="22" spans="1:9" ht="36.950000000000003" customHeight="1" x14ac:dyDescent="0.2">
      <c r="A22" s="50">
        <v>4</v>
      </c>
      <c r="B22" s="89"/>
      <c r="C22" s="55" t="s">
        <v>35</v>
      </c>
      <c r="D22" s="3" t="s">
        <v>36</v>
      </c>
      <c r="E22" s="93">
        <v>0.11791622880716691</v>
      </c>
      <c r="F22" s="94"/>
      <c r="G22" s="94"/>
      <c r="H22" s="94"/>
      <c r="I22" s="95"/>
    </row>
  </sheetData>
  <mergeCells count="22">
    <mergeCell ref="B19:C19"/>
    <mergeCell ref="B20:C20"/>
    <mergeCell ref="B21:B22"/>
    <mergeCell ref="E21:I21"/>
    <mergeCell ref="E22:I22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B5:C5"/>
    <mergeCell ref="B6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opLeftCell="A16" workbookViewId="0">
      <selection activeCell="B21" sqref="B21:B22"/>
    </sheetView>
  </sheetViews>
  <sheetFormatPr defaultRowHeight="12.75" x14ac:dyDescent="0.2"/>
  <cols>
    <col min="2" max="2" width="17.5703125" customWidth="1"/>
    <col min="3" max="3" width="13.5703125" customWidth="1"/>
    <col min="5" max="5" width="12.42578125" customWidth="1"/>
    <col min="6" max="6" width="13.85546875" customWidth="1"/>
    <col min="8" max="8" width="11.85546875" customWidth="1"/>
    <col min="9" max="9" width="11.42578125" customWidth="1"/>
  </cols>
  <sheetData>
    <row r="1" spans="1:9" ht="1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ht="15" x14ac:dyDescent="0.2">
      <c r="A2" s="84" t="s">
        <v>56</v>
      </c>
      <c r="B2" s="84"/>
      <c r="C2" s="84"/>
      <c r="D2" s="84"/>
      <c r="E2" s="84"/>
      <c r="F2" s="84"/>
      <c r="G2" s="84"/>
      <c r="H2" s="84"/>
      <c r="I2" s="84"/>
    </row>
    <row r="3" spans="1:9" ht="15.75" x14ac:dyDescent="0.2">
      <c r="A3" s="85" t="s">
        <v>73</v>
      </c>
      <c r="B3" s="86"/>
      <c r="C3" s="86"/>
      <c r="D3" s="86"/>
      <c r="E3" s="86"/>
      <c r="F3" s="86"/>
      <c r="G3" s="86"/>
      <c r="H3" s="86"/>
      <c r="I3" s="86"/>
    </row>
    <row r="4" spans="1:9" ht="15" x14ac:dyDescent="0.2">
      <c r="A4" s="44"/>
      <c r="B4" s="45"/>
      <c r="C4" s="45"/>
      <c r="D4" s="45"/>
      <c r="E4" s="46"/>
      <c r="F4" s="45"/>
      <c r="G4" s="45"/>
      <c r="H4" s="45"/>
      <c r="I4" s="45"/>
    </row>
    <row r="5" spans="1:9" x14ac:dyDescent="0.2">
      <c r="A5" s="47" t="s">
        <v>3</v>
      </c>
      <c r="B5" s="87" t="s">
        <v>4</v>
      </c>
      <c r="C5" s="88"/>
      <c r="D5" s="48"/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</row>
    <row r="6" spans="1:9" ht="36.950000000000003" customHeight="1" x14ac:dyDescent="0.2">
      <c r="A6" s="50">
        <v>1</v>
      </c>
      <c r="B6" s="89" t="s">
        <v>58</v>
      </c>
      <c r="C6" s="89"/>
      <c r="D6" s="3" t="s">
        <v>11</v>
      </c>
      <c r="E6" s="51">
        <v>59762593</v>
      </c>
      <c r="F6" s="52">
        <v>59676921</v>
      </c>
      <c r="G6" s="43"/>
      <c r="H6" s="52">
        <v>85672</v>
      </c>
      <c r="I6" s="43"/>
    </row>
    <row r="7" spans="1:9" ht="36.950000000000003" customHeight="1" x14ac:dyDescent="0.2">
      <c r="A7" s="33" t="s">
        <v>12</v>
      </c>
      <c r="B7" s="80" t="s">
        <v>59</v>
      </c>
      <c r="C7" s="80"/>
      <c r="D7" s="3" t="s">
        <v>11</v>
      </c>
      <c r="E7" s="51">
        <v>59762593</v>
      </c>
      <c r="F7" s="51">
        <v>59676921</v>
      </c>
      <c r="G7" s="59"/>
      <c r="H7" s="51">
        <v>85672</v>
      </c>
      <c r="I7" s="59"/>
    </row>
    <row r="8" spans="1:9" ht="36.950000000000003" customHeight="1" x14ac:dyDescent="0.2">
      <c r="A8" s="34" t="s">
        <v>14</v>
      </c>
      <c r="B8" s="80" t="s">
        <v>60</v>
      </c>
      <c r="C8" s="80"/>
      <c r="D8" s="3" t="s">
        <v>11</v>
      </c>
      <c r="E8" s="56"/>
      <c r="F8" s="43"/>
      <c r="G8" s="43"/>
      <c r="H8" s="43"/>
      <c r="I8" s="43"/>
    </row>
    <row r="9" spans="1:9" ht="36.950000000000003" customHeight="1" x14ac:dyDescent="0.2">
      <c r="A9" s="34" t="s">
        <v>16</v>
      </c>
      <c r="B9" s="77" t="s">
        <v>61</v>
      </c>
      <c r="C9" s="78"/>
      <c r="D9" s="3" t="s">
        <v>11</v>
      </c>
      <c r="E9" s="56"/>
      <c r="F9" s="43"/>
      <c r="G9" s="43"/>
      <c r="H9" s="43"/>
      <c r="I9" s="43"/>
    </row>
    <row r="10" spans="1:9" ht="36.950000000000003" customHeight="1" x14ac:dyDescent="0.2">
      <c r="A10" s="50">
        <v>2</v>
      </c>
      <c r="B10" s="89" t="s">
        <v>62</v>
      </c>
      <c r="C10" s="89"/>
      <c r="D10" s="3" t="s">
        <v>11</v>
      </c>
      <c r="E10" s="51">
        <v>49043526.530000001</v>
      </c>
      <c r="F10" s="53">
        <v>31462</v>
      </c>
      <c r="G10" s="43"/>
      <c r="H10" s="51">
        <v>10285593</v>
      </c>
      <c r="I10" s="51">
        <v>38726471.530000001</v>
      </c>
    </row>
    <row r="11" spans="1:9" ht="36.950000000000003" customHeight="1" x14ac:dyDescent="0.2">
      <c r="A11" s="34" t="s">
        <v>19</v>
      </c>
      <c r="B11" s="80" t="s">
        <v>63</v>
      </c>
      <c r="C11" s="80"/>
      <c r="D11" s="3" t="s">
        <v>11</v>
      </c>
      <c r="E11" s="51">
        <v>48595105.530000001</v>
      </c>
      <c r="F11" s="41">
        <v>31462</v>
      </c>
      <c r="G11" s="42"/>
      <c r="H11" s="54">
        <v>9837172</v>
      </c>
      <c r="I11" s="41">
        <v>38726471.530000001</v>
      </c>
    </row>
    <row r="12" spans="1:9" ht="36.950000000000003" customHeight="1" x14ac:dyDescent="0.2">
      <c r="A12" s="38" t="s">
        <v>21</v>
      </c>
      <c r="B12" s="77" t="s">
        <v>24</v>
      </c>
      <c r="C12" s="78"/>
      <c r="D12" s="3" t="s">
        <v>11</v>
      </c>
      <c r="E12" s="51">
        <v>23176128.530000001</v>
      </c>
      <c r="F12" s="42"/>
      <c r="G12" s="42"/>
      <c r="H12" s="57"/>
      <c r="I12" s="58">
        <v>23176128.530000001</v>
      </c>
    </row>
    <row r="13" spans="1:9" ht="36.950000000000003" customHeight="1" x14ac:dyDescent="0.2">
      <c r="A13" s="34" t="s">
        <v>23</v>
      </c>
      <c r="B13" s="77" t="s">
        <v>22</v>
      </c>
      <c r="C13" s="78"/>
      <c r="D13" s="3" t="s">
        <v>11</v>
      </c>
      <c r="E13" s="51">
        <v>31462</v>
      </c>
      <c r="F13" s="41">
        <v>31462</v>
      </c>
      <c r="G13" s="42"/>
      <c r="H13" s="57"/>
      <c r="I13" s="42"/>
    </row>
    <row r="14" spans="1:9" ht="36.950000000000003" customHeight="1" x14ac:dyDescent="0.2">
      <c r="A14" s="34" t="s">
        <v>25</v>
      </c>
      <c r="B14" s="80" t="s">
        <v>26</v>
      </c>
      <c r="C14" s="80"/>
      <c r="D14" s="3" t="s">
        <v>11</v>
      </c>
      <c r="E14" s="51">
        <v>0</v>
      </c>
      <c r="F14" s="42"/>
      <c r="G14" s="42"/>
      <c r="H14" s="57"/>
      <c r="I14" s="42"/>
    </row>
    <row r="15" spans="1:9" ht="36.950000000000003" customHeight="1" x14ac:dyDescent="0.2">
      <c r="A15" s="38" t="s">
        <v>27</v>
      </c>
      <c r="B15" s="77" t="s">
        <v>28</v>
      </c>
      <c r="C15" s="78"/>
      <c r="D15" s="3" t="s">
        <v>29</v>
      </c>
      <c r="E15" s="51">
        <v>0</v>
      </c>
      <c r="F15" s="41"/>
      <c r="G15" s="41"/>
      <c r="H15" s="54"/>
      <c r="I15" s="42"/>
    </row>
    <row r="16" spans="1:9" ht="36.950000000000003" customHeight="1" x14ac:dyDescent="0.2">
      <c r="A16" s="38" t="s">
        <v>30</v>
      </c>
      <c r="B16" s="80" t="s">
        <v>41</v>
      </c>
      <c r="C16" s="80"/>
      <c r="D16" s="3" t="s">
        <v>11</v>
      </c>
      <c r="E16" s="51">
        <v>448421</v>
      </c>
      <c r="F16" s="39"/>
      <c r="G16" s="39"/>
      <c r="H16" s="39">
        <v>448421</v>
      </c>
      <c r="I16" s="43"/>
    </row>
    <row r="17" spans="1:9" ht="36.950000000000003" customHeight="1" x14ac:dyDescent="0.2">
      <c r="A17" s="38" t="s">
        <v>64</v>
      </c>
      <c r="B17" s="80" t="s">
        <v>65</v>
      </c>
      <c r="C17" s="80"/>
      <c r="D17" s="3" t="s">
        <v>11</v>
      </c>
      <c r="E17" s="51">
        <v>362796</v>
      </c>
      <c r="F17" s="43"/>
      <c r="G17" s="43"/>
      <c r="H17" s="39">
        <v>362796</v>
      </c>
      <c r="I17" s="43"/>
    </row>
    <row r="18" spans="1:9" ht="36.950000000000003" customHeight="1" x14ac:dyDescent="0.2">
      <c r="A18" s="38" t="s">
        <v>66</v>
      </c>
      <c r="B18" s="80" t="s">
        <v>67</v>
      </c>
      <c r="C18" s="80"/>
      <c r="D18" s="3" t="s">
        <v>11</v>
      </c>
      <c r="E18" s="51">
        <v>85625</v>
      </c>
      <c r="F18" s="39"/>
      <c r="G18" s="39"/>
      <c r="H18" s="39">
        <v>85625</v>
      </c>
      <c r="I18" s="43"/>
    </row>
    <row r="19" spans="1:9" ht="36.950000000000003" customHeight="1" x14ac:dyDescent="0.2">
      <c r="A19" s="38" t="s">
        <v>68</v>
      </c>
      <c r="B19" s="80" t="s">
        <v>43</v>
      </c>
      <c r="C19" s="80"/>
      <c r="D19" s="3" t="s">
        <v>11</v>
      </c>
      <c r="E19" s="51">
        <v>0</v>
      </c>
      <c r="F19" s="43"/>
      <c r="G19" s="43"/>
      <c r="H19" s="43"/>
      <c r="I19" s="43"/>
    </row>
    <row r="20" spans="1:9" ht="36.950000000000003" customHeight="1" x14ac:dyDescent="0.2">
      <c r="A20" s="38" t="s">
        <v>69</v>
      </c>
      <c r="B20" s="80" t="s">
        <v>28</v>
      </c>
      <c r="C20" s="80"/>
      <c r="D20" s="3" t="s">
        <v>29</v>
      </c>
      <c r="E20" s="51"/>
      <c r="F20" s="43"/>
      <c r="G20" s="43"/>
      <c r="H20" s="43"/>
      <c r="I20" s="43"/>
    </row>
    <row r="21" spans="1:9" ht="36.950000000000003" customHeight="1" x14ac:dyDescent="0.2">
      <c r="A21" s="50">
        <v>3</v>
      </c>
      <c r="B21" s="89" t="s">
        <v>75</v>
      </c>
      <c r="C21" s="55" t="s">
        <v>34</v>
      </c>
      <c r="D21" s="3" t="s">
        <v>11</v>
      </c>
      <c r="E21" s="90">
        <v>10719066.469999999</v>
      </c>
      <c r="F21" s="91"/>
      <c r="G21" s="91"/>
      <c r="H21" s="91"/>
      <c r="I21" s="92"/>
    </row>
    <row r="22" spans="1:9" ht="36.950000000000003" customHeight="1" x14ac:dyDescent="0.2">
      <c r="A22" s="50">
        <v>4</v>
      </c>
      <c r="B22" s="89"/>
      <c r="C22" s="55" t="s">
        <v>35</v>
      </c>
      <c r="D22" s="3" t="s">
        <v>36</v>
      </c>
      <c r="E22" s="93">
        <v>0.17936079965606577</v>
      </c>
      <c r="F22" s="94"/>
      <c r="G22" s="94"/>
      <c r="H22" s="94"/>
      <c r="I22" s="95"/>
    </row>
  </sheetData>
  <mergeCells count="22">
    <mergeCell ref="B19:C19"/>
    <mergeCell ref="B20:C20"/>
    <mergeCell ref="B21:B22"/>
    <mergeCell ref="E21:I21"/>
    <mergeCell ref="E22:I22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B5:C5"/>
    <mergeCell ref="B6:C6"/>
  </mergeCells>
  <pageMargins left="0.25" right="0.25" top="0.75" bottom="0.75" header="0.3" footer="0.3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16" zoomScaleNormal="100" workbookViewId="0">
      <selection activeCell="B21" sqref="B21:B22"/>
    </sheetView>
  </sheetViews>
  <sheetFormatPr defaultRowHeight="12.75" x14ac:dyDescent="0.2"/>
  <cols>
    <col min="2" max="2" width="20.42578125" customWidth="1"/>
    <col min="3" max="3" width="16.7109375" customWidth="1"/>
    <col min="5" max="5" width="12.42578125" customWidth="1"/>
    <col min="6" max="6" width="13.85546875" customWidth="1"/>
    <col min="8" max="8" width="11.85546875" customWidth="1"/>
    <col min="9" max="9" width="11.42578125" customWidth="1"/>
    <col min="11" max="11" width="11.140625" bestFit="1" customWidth="1"/>
    <col min="12" max="12" width="10" bestFit="1" customWidth="1"/>
  </cols>
  <sheetData>
    <row r="1" spans="1:12" ht="1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12" ht="15" x14ac:dyDescent="0.2">
      <c r="A2" s="84" t="s">
        <v>56</v>
      </c>
      <c r="B2" s="84"/>
      <c r="C2" s="84"/>
      <c r="D2" s="84"/>
      <c r="E2" s="84"/>
      <c r="F2" s="84"/>
      <c r="G2" s="84"/>
      <c r="H2" s="84"/>
      <c r="I2" s="84"/>
    </row>
    <row r="3" spans="1:12" ht="15.75" x14ac:dyDescent="0.2">
      <c r="A3" s="85" t="s">
        <v>74</v>
      </c>
      <c r="B3" s="86"/>
      <c r="C3" s="86"/>
      <c r="D3" s="86"/>
      <c r="E3" s="86"/>
      <c r="F3" s="86"/>
      <c r="G3" s="86"/>
      <c r="H3" s="86"/>
      <c r="I3" s="86"/>
    </row>
    <row r="4" spans="1:12" ht="15" x14ac:dyDescent="0.2">
      <c r="A4" s="44"/>
      <c r="B4" s="45"/>
      <c r="C4" s="45"/>
      <c r="D4" s="45"/>
      <c r="E4" s="46"/>
      <c r="F4" s="45"/>
      <c r="G4" s="45"/>
      <c r="H4" s="45"/>
      <c r="I4" s="45"/>
    </row>
    <row r="5" spans="1:12" x14ac:dyDescent="0.2">
      <c r="A5" s="47" t="s">
        <v>3</v>
      </c>
      <c r="B5" s="87" t="s">
        <v>4</v>
      </c>
      <c r="C5" s="88"/>
      <c r="D5" s="48"/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</row>
    <row r="6" spans="1:12" ht="36.950000000000003" customHeight="1" x14ac:dyDescent="0.2">
      <c r="A6" s="50">
        <v>1</v>
      </c>
      <c r="B6" s="89" t="s">
        <v>58</v>
      </c>
      <c r="C6" s="89"/>
      <c r="D6" s="3" t="s">
        <v>11</v>
      </c>
      <c r="E6" s="51">
        <v>596285675.92000008</v>
      </c>
      <c r="F6" s="51">
        <v>595362112.92000008</v>
      </c>
      <c r="G6" s="51"/>
      <c r="H6" s="51">
        <v>923563</v>
      </c>
      <c r="I6" s="51"/>
    </row>
    <row r="7" spans="1:12" ht="36.950000000000003" customHeight="1" x14ac:dyDescent="0.2">
      <c r="A7" s="33" t="s">
        <v>12</v>
      </c>
      <c r="B7" s="80" t="s">
        <v>59</v>
      </c>
      <c r="C7" s="80"/>
      <c r="D7" s="3" t="s">
        <v>11</v>
      </c>
      <c r="E7" s="51">
        <v>596285675.92000008</v>
      </c>
      <c r="F7" s="51">
        <v>595362112.92000008</v>
      </c>
      <c r="G7" s="51"/>
      <c r="H7" s="51">
        <v>923563</v>
      </c>
      <c r="I7" s="51"/>
    </row>
    <row r="8" spans="1:12" ht="36.950000000000003" customHeight="1" x14ac:dyDescent="0.2">
      <c r="A8" s="34" t="s">
        <v>14</v>
      </c>
      <c r="B8" s="80" t="s">
        <v>60</v>
      </c>
      <c r="C8" s="80"/>
      <c r="D8" s="3" t="s">
        <v>11</v>
      </c>
      <c r="E8" s="51"/>
      <c r="F8" s="51"/>
      <c r="G8" s="51"/>
      <c r="H8" s="51"/>
      <c r="I8" s="51"/>
    </row>
    <row r="9" spans="1:12" ht="36.950000000000003" customHeight="1" x14ac:dyDescent="0.2">
      <c r="A9" s="34" t="s">
        <v>16</v>
      </c>
      <c r="B9" s="77" t="s">
        <v>61</v>
      </c>
      <c r="C9" s="78"/>
      <c r="D9" s="3" t="s">
        <v>11</v>
      </c>
      <c r="E9" s="51"/>
      <c r="F9" s="51"/>
      <c r="G9" s="51"/>
      <c r="H9" s="51"/>
      <c r="I9" s="51"/>
    </row>
    <row r="10" spans="1:12" ht="36.950000000000003" customHeight="1" x14ac:dyDescent="0.2">
      <c r="A10" s="50">
        <v>2</v>
      </c>
      <c r="B10" s="89" t="s">
        <v>62</v>
      </c>
      <c r="C10" s="89"/>
      <c r="D10" s="3" t="s">
        <v>11</v>
      </c>
      <c r="E10" s="51">
        <v>529501699.52999997</v>
      </c>
      <c r="F10" s="51">
        <v>298494</v>
      </c>
      <c r="G10" s="51"/>
      <c r="H10" s="51">
        <v>102501279</v>
      </c>
      <c r="I10" s="51">
        <v>426701926.52999997</v>
      </c>
    </row>
    <row r="11" spans="1:12" ht="36.950000000000003" customHeight="1" x14ac:dyDescent="0.2">
      <c r="A11" s="34" t="s">
        <v>19</v>
      </c>
      <c r="B11" s="80" t="s">
        <v>63</v>
      </c>
      <c r="C11" s="80"/>
      <c r="D11" s="3" t="s">
        <v>11</v>
      </c>
      <c r="E11" s="51">
        <v>524766213.52999997</v>
      </c>
      <c r="F11" s="51">
        <v>298494</v>
      </c>
      <c r="G11" s="59"/>
      <c r="H11" s="51">
        <v>97765793</v>
      </c>
      <c r="I11" s="51">
        <v>426701926.52999997</v>
      </c>
    </row>
    <row r="12" spans="1:12" ht="36.950000000000003" customHeight="1" x14ac:dyDescent="0.2">
      <c r="A12" s="38" t="s">
        <v>21</v>
      </c>
      <c r="B12" s="77" t="s">
        <v>24</v>
      </c>
      <c r="C12" s="78"/>
      <c r="D12" s="3" t="s">
        <v>11</v>
      </c>
      <c r="E12" s="51">
        <v>262142431.53</v>
      </c>
      <c r="F12" s="51"/>
      <c r="G12" s="51"/>
      <c r="H12" s="51"/>
      <c r="I12" s="51">
        <v>262142431.53</v>
      </c>
    </row>
    <row r="13" spans="1:12" ht="36.950000000000003" customHeight="1" x14ac:dyDescent="0.2">
      <c r="A13" s="34" t="s">
        <v>23</v>
      </c>
      <c r="B13" s="77" t="s">
        <v>22</v>
      </c>
      <c r="C13" s="78"/>
      <c r="D13" s="3" t="s">
        <v>11</v>
      </c>
      <c r="E13" s="51">
        <v>298494</v>
      </c>
      <c r="F13" s="51">
        <v>298494</v>
      </c>
      <c r="G13" s="59"/>
      <c r="H13" s="59"/>
      <c r="I13" s="59"/>
    </row>
    <row r="14" spans="1:12" ht="36.950000000000003" customHeight="1" x14ac:dyDescent="0.2">
      <c r="A14" s="34" t="s">
        <v>25</v>
      </c>
      <c r="B14" s="80" t="s">
        <v>26</v>
      </c>
      <c r="C14" s="80"/>
      <c r="D14" s="3" t="s">
        <v>11</v>
      </c>
      <c r="E14" s="51"/>
      <c r="F14" s="51"/>
      <c r="G14" s="51"/>
      <c r="H14" s="51"/>
      <c r="I14" s="51"/>
      <c r="K14" s="7"/>
    </row>
    <row r="15" spans="1:12" ht="36.950000000000003" customHeight="1" x14ac:dyDescent="0.2">
      <c r="A15" s="38" t="s">
        <v>27</v>
      </c>
      <c r="B15" s="77" t="s">
        <v>28</v>
      </c>
      <c r="C15" s="78"/>
      <c r="D15" s="3" t="s">
        <v>29</v>
      </c>
      <c r="E15" s="51"/>
      <c r="F15" s="51"/>
      <c r="G15" s="51"/>
      <c r="H15" s="51"/>
      <c r="I15" s="51"/>
      <c r="L15" s="7"/>
    </row>
    <row r="16" spans="1:12" ht="36.950000000000003" customHeight="1" x14ac:dyDescent="0.2">
      <c r="A16" s="38" t="s">
        <v>30</v>
      </c>
      <c r="B16" s="80" t="s">
        <v>41</v>
      </c>
      <c r="C16" s="80"/>
      <c r="D16" s="3" t="s">
        <v>11</v>
      </c>
      <c r="E16" s="51">
        <v>4735486</v>
      </c>
      <c r="F16" s="51"/>
      <c r="G16" s="51"/>
      <c r="H16" s="51">
        <v>4735486</v>
      </c>
      <c r="I16" s="51"/>
    </row>
    <row r="17" spans="1:9" ht="36.950000000000003" customHeight="1" x14ac:dyDescent="0.2">
      <c r="A17" s="38" t="s">
        <v>64</v>
      </c>
      <c r="B17" s="80" t="s">
        <v>65</v>
      </c>
      <c r="C17" s="80"/>
      <c r="D17" s="3" t="s">
        <v>11</v>
      </c>
      <c r="E17" s="51">
        <v>4049886</v>
      </c>
      <c r="F17" s="51"/>
      <c r="G17" s="51"/>
      <c r="H17" s="51">
        <v>4049886</v>
      </c>
      <c r="I17" s="51"/>
    </row>
    <row r="18" spans="1:9" ht="36.950000000000003" customHeight="1" x14ac:dyDescent="0.2">
      <c r="A18" s="38" t="s">
        <v>66</v>
      </c>
      <c r="B18" s="80" t="s">
        <v>67</v>
      </c>
      <c r="C18" s="80"/>
      <c r="D18" s="3" t="s">
        <v>11</v>
      </c>
      <c r="E18" s="51">
        <v>685600</v>
      </c>
      <c r="F18" s="51"/>
      <c r="G18" s="51"/>
      <c r="H18" s="51">
        <v>685600</v>
      </c>
      <c r="I18" s="51"/>
    </row>
    <row r="19" spans="1:9" ht="36.950000000000003" customHeight="1" x14ac:dyDescent="0.2">
      <c r="A19" s="38" t="s">
        <v>68</v>
      </c>
      <c r="B19" s="80" t="s">
        <v>43</v>
      </c>
      <c r="C19" s="80"/>
      <c r="D19" s="3" t="s">
        <v>11</v>
      </c>
      <c r="E19" s="61"/>
      <c r="F19" s="51"/>
      <c r="G19" s="51"/>
      <c r="H19" s="51"/>
      <c r="I19" s="51"/>
    </row>
    <row r="20" spans="1:9" ht="36.950000000000003" customHeight="1" x14ac:dyDescent="0.2">
      <c r="A20" s="38" t="s">
        <v>69</v>
      </c>
      <c r="B20" s="80" t="s">
        <v>28</v>
      </c>
      <c r="C20" s="80"/>
      <c r="D20" s="3" t="s">
        <v>29</v>
      </c>
      <c r="E20" s="51"/>
      <c r="F20" s="51"/>
      <c r="G20" s="51"/>
      <c r="H20" s="51"/>
      <c r="I20" s="51"/>
    </row>
    <row r="21" spans="1:9" ht="36.950000000000003" customHeight="1" x14ac:dyDescent="0.2">
      <c r="A21" s="50">
        <v>3</v>
      </c>
      <c r="B21" s="89" t="s">
        <v>75</v>
      </c>
      <c r="C21" s="60" t="s">
        <v>34</v>
      </c>
      <c r="D21" s="3" t="s">
        <v>11</v>
      </c>
      <c r="E21" s="81">
        <v>66783976.390000105</v>
      </c>
      <c r="F21" s="82"/>
      <c r="G21" s="82"/>
      <c r="H21" s="82"/>
      <c r="I21" s="83"/>
    </row>
    <row r="22" spans="1:9" ht="36.950000000000003" customHeight="1" x14ac:dyDescent="0.2">
      <c r="A22" s="50">
        <v>4</v>
      </c>
      <c r="B22" s="89"/>
      <c r="C22" s="60" t="s">
        <v>35</v>
      </c>
      <c r="D22" s="3" t="s">
        <v>36</v>
      </c>
      <c r="E22" s="72">
        <v>0.11199996761109535</v>
      </c>
      <c r="F22" s="73"/>
      <c r="G22" s="73"/>
      <c r="H22" s="73"/>
      <c r="I22" s="74"/>
    </row>
  </sheetData>
  <mergeCells count="22">
    <mergeCell ref="B20:C20"/>
    <mergeCell ref="B21:B22"/>
    <mergeCell ref="E21:I21"/>
    <mergeCell ref="E22:I22"/>
    <mergeCell ref="B14:C14"/>
    <mergeCell ref="B15:C15"/>
    <mergeCell ref="B16:C16"/>
    <mergeCell ref="B17:C17"/>
    <mergeCell ref="B18:C18"/>
    <mergeCell ref="B19:C19"/>
    <mergeCell ref="B13:C13"/>
    <mergeCell ref="A1:I1"/>
    <mergeCell ref="A2:I2"/>
    <mergeCell ref="A3:I3"/>
    <mergeCell ref="B5:C5"/>
    <mergeCell ref="B6:C6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4" workbookViewId="0">
      <selection activeCell="B18" sqref="B18:B19"/>
    </sheetView>
  </sheetViews>
  <sheetFormatPr defaultRowHeight="12.75" x14ac:dyDescent="0.2"/>
  <cols>
    <col min="1" max="1" width="9" bestFit="1" customWidth="1"/>
    <col min="2" max="2" width="32.85546875" bestFit="1" customWidth="1"/>
    <col min="3" max="3" width="12.140625" customWidth="1"/>
    <col min="4" max="4" width="5.5703125" bestFit="1" customWidth="1"/>
    <col min="5" max="5" width="12.140625" customWidth="1"/>
    <col min="6" max="7" width="11.42578125" customWidth="1"/>
    <col min="8" max="8" width="12" customWidth="1"/>
    <col min="9" max="9" width="11.5703125" customWidth="1"/>
  </cols>
  <sheetData>
    <row r="1" spans="1:11" ht="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11" ht="1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11" ht="15.75" x14ac:dyDescent="0.25">
      <c r="A3" s="64" t="s">
        <v>37</v>
      </c>
      <c r="B3" s="65"/>
      <c r="C3" s="65"/>
      <c r="D3" s="65"/>
      <c r="E3" s="65"/>
      <c r="F3" s="65"/>
      <c r="G3" s="65"/>
      <c r="H3" s="65"/>
      <c r="I3" s="65"/>
    </row>
    <row r="5" spans="1:11" ht="36.950000000000003" customHeight="1" x14ac:dyDescent="0.2">
      <c r="A5" s="1" t="s">
        <v>3</v>
      </c>
      <c r="B5" s="66" t="s">
        <v>4</v>
      </c>
      <c r="C5" s="67"/>
      <c r="D5" s="1"/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11" ht="36.950000000000003" customHeight="1" x14ac:dyDescent="0.2">
      <c r="A6" s="2">
        <v>1</v>
      </c>
      <c r="B6" s="68" t="s">
        <v>10</v>
      </c>
      <c r="C6" s="68"/>
      <c r="D6" s="3" t="s">
        <v>11</v>
      </c>
      <c r="E6" s="8">
        <f>SUM(F6:I6)</f>
        <v>52260561</v>
      </c>
      <c r="F6" s="9">
        <f>F7</f>
        <v>52175252</v>
      </c>
      <c r="G6" s="10"/>
      <c r="H6" s="9">
        <f>H7</f>
        <v>85309</v>
      </c>
      <c r="I6" s="10"/>
    </row>
    <row r="7" spans="1:11" ht="36.950000000000003" customHeight="1" x14ac:dyDescent="0.2">
      <c r="A7" s="4" t="s">
        <v>12</v>
      </c>
      <c r="B7" s="62" t="s">
        <v>13</v>
      </c>
      <c r="C7" s="62"/>
      <c r="D7" s="3" t="s">
        <v>11</v>
      </c>
      <c r="E7" s="8">
        <f>SUM(F7:I7)</f>
        <v>52260561</v>
      </c>
      <c r="F7" s="9">
        <v>52175252</v>
      </c>
      <c r="G7" s="10"/>
      <c r="H7" s="9">
        <v>85309</v>
      </c>
      <c r="I7" s="10"/>
    </row>
    <row r="8" spans="1:11" ht="36.950000000000003" customHeight="1" x14ac:dyDescent="0.2">
      <c r="A8" s="3" t="s">
        <v>14</v>
      </c>
      <c r="B8" s="62" t="s">
        <v>15</v>
      </c>
      <c r="C8" s="62"/>
      <c r="D8" s="3" t="s">
        <v>11</v>
      </c>
      <c r="E8" s="8">
        <f t="shared" ref="E8:E17" si="0">SUM(F8:I8)</f>
        <v>0</v>
      </c>
      <c r="F8" s="10"/>
      <c r="G8" s="10"/>
      <c r="H8" s="10"/>
      <c r="I8" s="10"/>
    </row>
    <row r="9" spans="1:11" ht="36.950000000000003" customHeight="1" x14ac:dyDescent="0.2">
      <c r="A9" s="3" t="s">
        <v>16</v>
      </c>
      <c r="B9" s="75" t="s">
        <v>17</v>
      </c>
      <c r="C9" s="76"/>
      <c r="D9" s="3" t="s">
        <v>11</v>
      </c>
      <c r="E9" s="8">
        <f t="shared" si="0"/>
        <v>0</v>
      </c>
      <c r="F9" s="10"/>
      <c r="G9" s="10"/>
      <c r="H9" s="10"/>
      <c r="I9" s="10"/>
    </row>
    <row r="10" spans="1:11" ht="36.950000000000003" customHeight="1" x14ac:dyDescent="0.2">
      <c r="A10" s="2">
        <v>2</v>
      </c>
      <c r="B10" s="68" t="s">
        <v>18</v>
      </c>
      <c r="C10" s="68"/>
      <c r="D10" s="3" t="s">
        <v>11</v>
      </c>
      <c r="E10" s="8">
        <f>SUM(F10:I10)</f>
        <v>46520201</v>
      </c>
      <c r="F10" s="8">
        <f>F11</f>
        <v>27864</v>
      </c>
      <c r="G10" s="8"/>
      <c r="H10" s="8">
        <f>H11+H16</f>
        <v>9041677</v>
      </c>
      <c r="I10" s="8">
        <f>I11</f>
        <v>37450660</v>
      </c>
      <c r="K10" s="7"/>
    </row>
    <row r="11" spans="1:11" ht="36.950000000000003" customHeight="1" x14ac:dyDescent="0.2">
      <c r="A11" s="3" t="s">
        <v>19</v>
      </c>
      <c r="B11" s="62" t="s">
        <v>20</v>
      </c>
      <c r="C11" s="62"/>
      <c r="D11" s="3" t="s">
        <v>11</v>
      </c>
      <c r="E11" s="8">
        <f t="shared" si="0"/>
        <v>46013081</v>
      </c>
      <c r="F11" s="11">
        <f>F12</f>
        <v>27864</v>
      </c>
      <c r="G11" s="12"/>
      <c r="H11" s="13">
        <v>8534557</v>
      </c>
      <c r="I11" s="13">
        <v>37450660</v>
      </c>
    </row>
    <row r="12" spans="1:11" ht="36.950000000000003" customHeight="1" x14ac:dyDescent="0.2">
      <c r="A12" s="3" t="s">
        <v>21</v>
      </c>
      <c r="B12" s="75" t="s">
        <v>22</v>
      </c>
      <c r="C12" s="76"/>
      <c r="D12" s="3" t="s">
        <v>11</v>
      </c>
      <c r="E12" s="8">
        <f t="shared" si="0"/>
        <v>27864</v>
      </c>
      <c r="F12" s="11">
        <v>27864</v>
      </c>
      <c r="G12" s="12"/>
      <c r="H12" s="14"/>
      <c r="I12" s="14"/>
    </row>
    <row r="13" spans="1:11" ht="36.950000000000003" customHeight="1" x14ac:dyDescent="0.2">
      <c r="A13" s="3" t="s">
        <v>23</v>
      </c>
      <c r="B13" s="75" t="s">
        <v>24</v>
      </c>
      <c r="C13" s="76"/>
      <c r="D13" s="3" t="s">
        <v>11</v>
      </c>
      <c r="E13" s="8">
        <f t="shared" si="0"/>
        <v>23569502</v>
      </c>
      <c r="F13" s="11"/>
      <c r="G13" s="12"/>
      <c r="H13" s="14"/>
      <c r="I13" s="13">
        <v>23569502</v>
      </c>
    </row>
    <row r="14" spans="1:11" ht="36.950000000000003" customHeight="1" x14ac:dyDescent="0.2">
      <c r="A14" s="3" t="s">
        <v>25</v>
      </c>
      <c r="B14" s="62" t="s">
        <v>26</v>
      </c>
      <c r="C14" s="62"/>
      <c r="D14" s="3" t="s">
        <v>11</v>
      </c>
      <c r="E14" s="8">
        <f t="shared" si="0"/>
        <v>0</v>
      </c>
      <c r="F14" s="12"/>
      <c r="G14" s="12"/>
      <c r="H14" s="11"/>
      <c r="I14" s="12"/>
    </row>
    <row r="15" spans="1:11" ht="36.950000000000003" customHeight="1" x14ac:dyDescent="0.2">
      <c r="A15" s="5" t="s">
        <v>27</v>
      </c>
      <c r="B15" s="75" t="s">
        <v>28</v>
      </c>
      <c r="C15" s="76"/>
      <c r="D15" s="3" t="s">
        <v>29</v>
      </c>
      <c r="E15" s="8">
        <f t="shared" si="0"/>
        <v>0</v>
      </c>
      <c r="F15" s="12"/>
      <c r="G15" s="12"/>
      <c r="H15" s="11"/>
      <c r="I15" s="12"/>
    </row>
    <row r="16" spans="1:11" ht="36.950000000000003" customHeight="1" x14ac:dyDescent="0.2">
      <c r="A16" s="5" t="s">
        <v>30</v>
      </c>
      <c r="B16" s="62" t="s">
        <v>31</v>
      </c>
      <c r="C16" s="62"/>
      <c r="D16" s="3" t="s">
        <v>11</v>
      </c>
      <c r="E16" s="8">
        <f t="shared" si="0"/>
        <v>507120</v>
      </c>
      <c r="F16" s="10"/>
      <c r="G16" s="10"/>
      <c r="H16" s="10">
        <v>507120</v>
      </c>
      <c r="I16" s="10"/>
    </row>
    <row r="17" spans="1:9" ht="36.950000000000003" customHeight="1" x14ac:dyDescent="0.2">
      <c r="A17" s="5" t="s">
        <v>32</v>
      </c>
      <c r="B17" s="75" t="s">
        <v>33</v>
      </c>
      <c r="C17" s="76"/>
      <c r="D17" s="3" t="s">
        <v>11</v>
      </c>
      <c r="E17" s="8">
        <f t="shared" si="0"/>
        <v>0</v>
      </c>
      <c r="F17" s="10"/>
      <c r="G17" s="10"/>
      <c r="H17" s="10"/>
      <c r="I17" s="10"/>
    </row>
    <row r="18" spans="1:9" ht="36.950000000000003" customHeight="1" x14ac:dyDescent="0.2">
      <c r="A18" s="2">
        <v>3</v>
      </c>
      <c r="B18" s="89" t="s">
        <v>75</v>
      </c>
      <c r="C18" s="6" t="s">
        <v>34</v>
      </c>
      <c r="D18" s="3" t="s">
        <v>11</v>
      </c>
      <c r="E18" s="69">
        <f>E6-E10</f>
        <v>5740360</v>
      </c>
      <c r="F18" s="70"/>
      <c r="G18" s="70"/>
      <c r="H18" s="70"/>
      <c r="I18" s="71"/>
    </row>
    <row r="19" spans="1:9" ht="36.950000000000003" customHeight="1" x14ac:dyDescent="0.2">
      <c r="A19" s="2">
        <v>4</v>
      </c>
      <c r="B19" s="89"/>
      <c r="C19" s="6" t="s">
        <v>35</v>
      </c>
      <c r="D19" s="3" t="s">
        <v>36</v>
      </c>
      <c r="E19" s="72">
        <f>E18/E6</f>
        <v>0.10984114770601104</v>
      </c>
      <c r="F19" s="73"/>
      <c r="G19" s="73"/>
      <c r="H19" s="73"/>
      <c r="I19" s="74"/>
    </row>
  </sheetData>
  <mergeCells count="19">
    <mergeCell ref="E18:I18"/>
    <mergeCell ref="E19:I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B19"/>
    <mergeCell ref="B7:C7"/>
    <mergeCell ref="A1:I1"/>
    <mergeCell ref="A2:I2"/>
    <mergeCell ref="A3:I3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opLeftCell="A7" workbookViewId="0">
      <selection activeCell="B18" sqref="B18:B19"/>
    </sheetView>
  </sheetViews>
  <sheetFormatPr defaultRowHeight="12.75" x14ac:dyDescent="0.2"/>
  <cols>
    <col min="1" max="1" width="9" bestFit="1" customWidth="1"/>
    <col min="2" max="2" width="27.140625" customWidth="1"/>
    <col min="3" max="3" width="8.85546875" bestFit="1" customWidth="1"/>
    <col min="4" max="4" width="10.28515625" customWidth="1"/>
    <col min="5" max="5" width="13.140625" customWidth="1"/>
    <col min="6" max="6" width="12.140625" customWidth="1"/>
    <col min="7" max="7" width="10" customWidth="1"/>
    <col min="8" max="8" width="11.140625" customWidth="1"/>
    <col min="9" max="9" width="12.42578125" customWidth="1"/>
  </cols>
  <sheetData>
    <row r="1" spans="1:9" ht="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ht="1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9" ht="15.75" x14ac:dyDescent="0.25">
      <c r="A3" s="64" t="s">
        <v>38</v>
      </c>
      <c r="B3" s="65"/>
      <c r="C3" s="65"/>
      <c r="D3" s="65"/>
      <c r="E3" s="65"/>
      <c r="F3" s="65"/>
      <c r="G3" s="65"/>
      <c r="H3" s="65"/>
      <c r="I3" s="65"/>
    </row>
    <row r="5" spans="1:9" ht="39.950000000000003" customHeight="1" x14ac:dyDescent="0.2">
      <c r="A5" s="1" t="s">
        <v>3</v>
      </c>
      <c r="B5" s="66" t="s">
        <v>4</v>
      </c>
      <c r="C5" s="67"/>
      <c r="D5" s="1"/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ht="39.950000000000003" customHeight="1" x14ac:dyDescent="0.2">
      <c r="A6" s="2">
        <v>1</v>
      </c>
      <c r="B6" s="68" t="s">
        <v>10</v>
      </c>
      <c r="C6" s="68"/>
      <c r="D6" s="3" t="s">
        <v>11</v>
      </c>
      <c r="E6" s="8">
        <v>57165084</v>
      </c>
      <c r="F6" s="9">
        <v>57066634</v>
      </c>
      <c r="G6" s="10"/>
      <c r="H6" s="9">
        <v>98450</v>
      </c>
      <c r="I6" s="10"/>
    </row>
    <row r="7" spans="1:9" ht="39.950000000000003" customHeight="1" x14ac:dyDescent="0.2">
      <c r="A7" s="4" t="s">
        <v>12</v>
      </c>
      <c r="B7" s="62" t="s">
        <v>13</v>
      </c>
      <c r="C7" s="62"/>
      <c r="D7" s="3" t="s">
        <v>11</v>
      </c>
      <c r="E7" s="8">
        <v>57165084</v>
      </c>
      <c r="F7" s="9">
        <v>57066634</v>
      </c>
      <c r="G7" s="10"/>
      <c r="H7" s="9">
        <v>98450</v>
      </c>
      <c r="I7" s="10"/>
    </row>
    <row r="8" spans="1:9" ht="39.950000000000003" customHeight="1" x14ac:dyDescent="0.2">
      <c r="A8" s="3" t="s">
        <v>14</v>
      </c>
      <c r="B8" s="62" t="s">
        <v>15</v>
      </c>
      <c r="C8" s="62"/>
      <c r="D8" s="3" t="s">
        <v>11</v>
      </c>
      <c r="E8" s="8">
        <v>0</v>
      </c>
      <c r="F8" s="10"/>
      <c r="G8" s="10"/>
      <c r="H8" s="10"/>
      <c r="I8" s="10"/>
    </row>
    <row r="9" spans="1:9" ht="39.950000000000003" customHeight="1" x14ac:dyDescent="0.2">
      <c r="A9" s="3" t="s">
        <v>16</v>
      </c>
      <c r="B9" s="75" t="s">
        <v>17</v>
      </c>
      <c r="C9" s="76"/>
      <c r="D9" s="3" t="s">
        <v>11</v>
      </c>
      <c r="E9" s="8">
        <v>0</v>
      </c>
      <c r="F9" s="10"/>
      <c r="G9" s="10"/>
      <c r="H9" s="10"/>
      <c r="I9" s="10"/>
    </row>
    <row r="10" spans="1:9" ht="39.950000000000003" customHeight="1" x14ac:dyDescent="0.2">
      <c r="A10" s="2">
        <v>2</v>
      </c>
      <c r="B10" s="68" t="s">
        <v>18</v>
      </c>
      <c r="C10" s="68"/>
      <c r="D10" s="3" t="s">
        <v>11</v>
      </c>
      <c r="E10" s="8">
        <v>48704312</v>
      </c>
      <c r="F10" s="8">
        <v>26177</v>
      </c>
      <c r="G10" s="8"/>
      <c r="H10" s="8">
        <v>9401360</v>
      </c>
      <c r="I10" s="8">
        <v>39276775</v>
      </c>
    </row>
    <row r="11" spans="1:9" ht="39.950000000000003" customHeight="1" x14ac:dyDescent="0.2">
      <c r="A11" s="3" t="s">
        <v>19</v>
      </c>
      <c r="B11" s="62" t="s">
        <v>20</v>
      </c>
      <c r="C11" s="62"/>
      <c r="D11" s="3" t="s">
        <v>11</v>
      </c>
      <c r="E11" s="8">
        <v>48314792</v>
      </c>
      <c r="F11" s="11">
        <v>26177</v>
      </c>
      <c r="G11" s="12"/>
      <c r="H11" s="13">
        <v>9011840</v>
      </c>
      <c r="I11" s="13">
        <v>39276775</v>
      </c>
    </row>
    <row r="12" spans="1:9" ht="39.950000000000003" customHeight="1" x14ac:dyDescent="0.2">
      <c r="A12" s="3" t="s">
        <v>21</v>
      </c>
      <c r="B12" s="75" t="s">
        <v>22</v>
      </c>
      <c r="C12" s="76"/>
      <c r="D12" s="3" t="s">
        <v>11</v>
      </c>
      <c r="E12" s="8">
        <v>26177</v>
      </c>
      <c r="F12" s="11">
        <v>26177</v>
      </c>
      <c r="G12" s="12"/>
      <c r="H12" s="14"/>
      <c r="I12" s="14"/>
    </row>
    <row r="13" spans="1:9" ht="39.950000000000003" customHeight="1" x14ac:dyDescent="0.2">
      <c r="A13" s="3" t="s">
        <v>23</v>
      </c>
      <c r="B13" s="75" t="s">
        <v>24</v>
      </c>
      <c r="C13" s="76"/>
      <c r="D13" s="3" t="s">
        <v>11</v>
      </c>
      <c r="E13" s="8"/>
      <c r="F13" s="11"/>
      <c r="G13" s="12"/>
      <c r="H13" s="14"/>
      <c r="I13" s="10">
        <v>23708702</v>
      </c>
    </row>
    <row r="14" spans="1:9" ht="39.950000000000003" customHeight="1" x14ac:dyDescent="0.2">
      <c r="A14" s="3" t="s">
        <v>25</v>
      </c>
      <c r="B14" s="62" t="s">
        <v>26</v>
      </c>
      <c r="C14" s="62"/>
      <c r="D14" s="3" t="s">
        <v>11</v>
      </c>
      <c r="E14" s="8"/>
      <c r="F14" s="12"/>
      <c r="G14" s="12"/>
      <c r="H14" s="11"/>
      <c r="I14" s="12"/>
    </row>
    <row r="15" spans="1:9" ht="39.950000000000003" customHeight="1" x14ac:dyDescent="0.2">
      <c r="A15" s="5" t="s">
        <v>27</v>
      </c>
      <c r="B15" s="75" t="s">
        <v>28</v>
      </c>
      <c r="C15" s="76"/>
      <c r="D15" s="3" t="s">
        <v>29</v>
      </c>
      <c r="E15" s="8"/>
      <c r="F15" s="12"/>
      <c r="G15" s="12"/>
      <c r="H15" s="11"/>
      <c r="I15" s="12"/>
    </row>
    <row r="16" spans="1:9" ht="39.950000000000003" customHeight="1" x14ac:dyDescent="0.2">
      <c r="A16" s="5" t="s">
        <v>30</v>
      </c>
      <c r="B16" s="62" t="s">
        <v>31</v>
      </c>
      <c r="C16" s="62"/>
      <c r="D16" s="3" t="s">
        <v>11</v>
      </c>
      <c r="E16" s="8">
        <v>389520</v>
      </c>
      <c r="F16" s="10"/>
      <c r="G16" s="10"/>
      <c r="H16" s="10">
        <v>389520</v>
      </c>
      <c r="I16" s="10"/>
    </row>
    <row r="17" spans="1:9" ht="39.950000000000003" customHeight="1" x14ac:dyDescent="0.2">
      <c r="A17" s="5" t="s">
        <v>32</v>
      </c>
      <c r="B17" s="75" t="s">
        <v>33</v>
      </c>
      <c r="C17" s="76"/>
      <c r="D17" s="3" t="s">
        <v>11</v>
      </c>
      <c r="E17" s="8"/>
      <c r="F17" s="10"/>
      <c r="G17" s="10"/>
      <c r="H17" s="10"/>
      <c r="I17" s="10"/>
    </row>
    <row r="18" spans="1:9" ht="39.950000000000003" customHeight="1" x14ac:dyDescent="0.2">
      <c r="A18" s="2">
        <v>3</v>
      </c>
      <c r="B18" s="89" t="s">
        <v>75</v>
      </c>
      <c r="C18" s="6" t="s">
        <v>34</v>
      </c>
      <c r="D18" s="3" t="s">
        <v>11</v>
      </c>
      <c r="E18" s="69">
        <v>8460772</v>
      </c>
      <c r="F18" s="70"/>
      <c r="G18" s="70"/>
      <c r="H18" s="70"/>
      <c r="I18" s="71"/>
    </row>
    <row r="19" spans="1:9" ht="39.950000000000003" customHeight="1" x14ac:dyDescent="0.2">
      <c r="A19" s="2">
        <v>4</v>
      </c>
      <c r="B19" s="89"/>
      <c r="C19" s="6" t="s">
        <v>35</v>
      </c>
      <c r="D19" s="3" t="s">
        <v>36</v>
      </c>
      <c r="E19" s="72">
        <v>0.14800594012946783</v>
      </c>
      <c r="F19" s="73"/>
      <c r="G19" s="73"/>
      <c r="H19" s="73"/>
      <c r="I19" s="74"/>
    </row>
  </sheetData>
  <mergeCells count="19">
    <mergeCell ref="E18:I18"/>
    <mergeCell ref="E19:I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B19"/>
    <mergeCell ref="B7:C7"/>
    <mergeCell ref="A1:I1"/>
    <mergeCell ref="A2:I2"/>
    <mergeCell ref="A3:I3"/>
    <mergeCell ref="B5:C5"/>
    <mergeCell ref="B6:C6"/>
  </mergeCells>
  <pageMargins left="0.47244094488188981" right="0.31496062992125984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7" zoomScaleNormal="100" zoomScaleSheetLayoutView="100" workbookViewId="0">
      <selection activeCell="B19" sqref="B19:B20"/>
    </sheetView>
  </sheetViews>
  <sheetFormatPr defaultRowHeight="12.75" x14ac:dyDescent="0.2"/>
  <cols>
    <col min="1" max="1" width="6.5703125" customWidth="1"/>
    <col min="2" max="2" width="23.28515625" customWidth="1"/>
    <col min="3" max="3" width="13.42578125" customWidth="1"/>
    <col min="4" max="4" width="8" customWidth="1"/>
    <col min="5" max="5" width="13.42578125" customWidth="1"/>
    <col min="6" max="9" width="11.42578125" customWidth="1"/>
    <col min="11" max="11" width="11.7109375" customWidth="1"/>
    <col min="12" max="12" width="12.85546875" customWidth="1"/>
  </cols>
  <sheetData>
    <row r="1" spans="1:11" ht="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11" ht="1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11" ht="15.75" x14ac:dyDescent="0.25">
      <c r="A3" s="64" t="s">
        <v>39</v>
      </c>
      <c r="B3" s="65"/>
      <c r="C3" s="65"/>
      <c r="D3" s="65"/>
      <c r="E3" s="65"/>
      <c r="F3" s="65"/>
      <c r="G3" s="65"/>
      <c r="H3" s="65"/>
      <c r="I3" s="65"/>
    </row>
    <row r="5" spans="1:11" ht="42" customHeight="1" x14ac:dyDescent="0.2">
      <c r="A5" s="1" t="s">
        <v>3</v>
      </c>
      <c r="B5" s="66" t="s">
        <v>4</v>
      </c>
      <c r="C5" s="67"/>
      <c r="D5" s="1"/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11" ht="30.75" customHeight="1" x14ac:dyDescent="0.2">
      <c r="A6" s="2">
        <v>1</v>
      </c>
      <c r="B6" s="79" t="s">
        <v>10</v>
      </c>
      <c r="C6" s="79"/>
      <c r="D6" s="3" t="s">
        <v>11</v>
      </c>
      <c r="E6" s="8">
        <v>48650964</v>
      </c>
      <c r="F6" s="9">
        <v>48575356</v>
      </c>
      <c r="G6" s="10"/>
      <c r="H6" s="9">
        <v>75608</v>
      </c>
      <c r="I6" s="10"/>
    </row>
    <row r="7" spans="1:11" ht="30.75" customHeight="1" x14ac:dyDescent="0.2">
      <c r="A7" s="4" t="s">
        <v>12</v>
      </c>
      <c r="B7" s="80" t="s">
        <v>13</v>
      </c>
      <c r="C7" s="80"/>
      <c r="D7" s="3" t="s">
        <v>11</v>
      </c>
      <c r="E7" s="8">
        <v>48650964</v>
      </c>
      <c r="F7" s="10">
        <v>48575356</v>
      </c>
      <c r="G7" s="10"/>
      <c r="H7" s="10">
        <v>75608</v>
      </c>
      <c r="I7" s="10"/>
      <c r="K7" s="18"/>
    </row>
    <row r="8" spans="1:11" ht="30.75" customHeight="1" x14ac:dyDescent="0.2">
      <c r="A8" s="3" t="s">
        <v>14</v>
      </c>
      <c r="B8" s="80" t="s">
        <v>15</v>
      </c>
      <c r="C8" s="80"/>
      <c r="D8" s="3" t="s">
        <v>11</v>
      </c>
      <c r="E8" s="8"/>
      <c r="F8" s="10"/>
      <c r="G8" s="10"/>
      <c r="H8" s="10"/>
      <c r="I8" s="10"/>
    </row>
    <row r="9" spans="1:11" ht="45" customHeight="1" x14ac:dyDescent="0.2">
      <c r="A9" s="3" t="s">
        <v>16</v>
      </c>
      <c r="B9" s="77" t="s">
        <v>17</v>
      </c>
      <c r="C9" s="78"/>
      <c r="D9" s="3" t="s">
        <v>11</v>
      </c>
      <c r="E9" s="8"/>
      <c r="F9" s="10"/>
      <c r="G9" s="10"/>
      <c r="H9" s="10"/>
      <c r="I9" s="10"/>
    </row>
    <row r="10" spans="1:11" ht="45" customHeight="1" x14ac:dyDescent="0.2">
      <c r="A10" s="2">
        <v>2</v>
      </c>
      <c r="B10" s="79" t="s">
        <v>40</v>
      </c>
      <c r="C10" s="79"/>
      <c r="D10" s="3" t="s">
        <v>11</v>
      </c>
      <c r="E10" s="8">
        <v>47060885</v>
      </c>
      <c r="F10" s="10">
        <v>27573</v>
      </c>
      <c r="G10" s="10"/>
      <c r="H10" s="8">
        <v>9079183</v>
      </c>
      <c r="I10" s="10">
        <v>37954129</v>
      </c>
    </row>
    <row r="11" spans="1:11" ht="42.75" customHeight="1" x14ac:dyDescent="0.2">
      <c r="A11" s="3" t="s">
        <v>19</v>
      </c>
      <c r="B11" s="80" t="s">
        <v>20</v>
      </c>
      <c r="C11" s="80"/>
      <c r="D11" s="3" t="s">
        <v>11</v>
      </c>
      <c r="E11" s="19">
        <v>46689005</v>
      </c>
      <c r="F11" s="12">
        <v>27573</v>
      </c>
      <c r="G11" s="12"/>
      <c r="H11" s="11">
        <v>8707303</v>
      </c>
      <c r="I11" s="12">
        <v>37954129</v>
      </c>
    </row>
    <row r="12" spans="1:11" ht="42.75" customHeight="1" x14ac:dyDescent="0.2">
      <c r="A12" s="3" t="s">
        <v>21</v>
      </c>
      <c r="B12" s="77" t="s">
        <v>22</v>
      </c>
      <c r="C12" s="78"/>
      <c r="D12" s="3" t="s">
        <v>11</v>
      </c>
      <c r="E12" s="19">
        <v>27573</v>
      </c>
      <c r="F12" s="12">
        <v>27573</v>
      </c>
      <c r="G12" s="12"/>
      <c r="H12" s="11"/>
      <c r="I12" s="12"/>
    </row>
    <row r="13" spans="1:11" ht="45" customHeight="1" x14ac:dyDescent="0.2">
      <c r="A13" s="3" t="s">
        <v>25</v>
      </c>
      <c r="B13" s="80" t="s">
        <v>26</v>
      </c>
      <c r="C13" s="80"/>
      <c r="D13" s="3" t="s">
        <v>11</v>
      </c>
      <c r="E13" s="19">
        <v>0</v>
      </c>
      <c r="F13" s="12"/>
      <c r="G13" s="12"/>
      <c r="H13" s="11"/>
      <c r="I13" s="12"/>
    </row>
    <row r="14" spans="1:11" x14ac:dyDescent="0.2">
      <c r="A14" s="5" t="s">
        <v>27</v>
      </c>
      <c r="B14" s="77" t="s">
        <v>28</v>
      </c>
      <c r="C14" s="78"/>
      <c r="D14" s="3" t="s">
        <v>29</v>
      </c>
      <c r="E14" s="19">
        <v>0</v>
      </c>
      <c r="F14" s="12"/>
      <c r="G14" s="12"/>
      <c r="H14" s="11"/>
      <c r="I14" s="12"/>
    </row>
    <row r="15" spans="1:11" ht="30.75" customHeight="1" x14ac:dyDescent="0.2">
      <c r="A15" s="5" t="s">
        <v>30</v>
      </c>
      <c r="B15" s="77" t="s">
        <v>24</v>
      </c>
      <c r="C15" s="78"/>
      <c r="D15" s="3" t="s">
        <v>11</v>
      </c>
      <c r="E15" s="19">
        <v>23279335</v>
      </c>
      <c r="F15" s="12"/>
      <c r="G15" s="12"/>
      <c r="H15" s="11"/>
      <c r="I15" s="12">
        <v>23279335</v>
      </c>
    </row>
    <row r="16" spans="1:11" ht="43.5" customHeight="1" x14ac:dyDescent="0.2">
      <c r="A16" s="5" t="s">
        <v>32</v>
      </c>
      <c r="B16" s="80" t="s">
        <v>41</v>
      </c>
      <c r="C16" s="80"/>
      <c r="D16" s="3" t="s">
        <v>11</v>
      </c>
      <c r="E16" s="8">
        <v>371880</v>
      </c>
      <c r="F16" s="10"/>
      <c r="G16" s="10"/>
      <c r="H16" s="10">
        <v>371880</v>
      </c>
      <c r="I16" s="10"/>
    </row>
    <row r="17" spans="1:9" ht="43.5" customHeight="1" x14ac:dyDescent="0.2">
      <c r="A17" s="5" t="s">
        <v>42</v>
      </c>
      <c r="B17" s="80" t="s">
        <v>43</v>
      </c>
      <c r="C17" s="80"/>
      <c r="D17" s="3"/>
      <c r="E17" s="8">
        <v>0</v>
      </c>
      <c r="F17" s="10"/>
      <c r="G17" s="10"/>
      <c r="H17" s="10"/>
      <c r="I17" s="10"/>
    </row>
    <row r="18" spans="1:9" ht="13.5" customHeight="1" x14ac:dyDescent="0.2">
      <c r="A18" s="5" t="s">
        <v>44</v>
      </c>
      <c r="B18" s="80" t="s">
        <v>28</v>
      </c>
      <c r="C18" s="80"/>
      <c r="D18" s="3" t="s">
        <v>11</v>
      </c>
      <c r="E18" s="8">
        <v>0</v>
      </c>
      <c r="F18" s="10"/>
      <c r="G18" s="10"/>
      <c r="H18" s="10"/>
      <c r="I18" s="10"/>
    </row>
    <row r="19" spans="1:9" ht="30.75" customHeight="1" x14ac:dyDescent="0.2">
      <c r="A19" s="2">
        <v>3</v>
      </c>
      <c r="B19" s="89" t="s">
        <v>75</v>
      </c>
      <c r="C19" s="21" t="s">
        <v>34</v>
      </c>
      <c r="D19" s="3" t="s">
        <v>11</v>
      </c>
      <c r="E19" s="81">
        <v>1590079</v>
      </c>
      <c r="F19" s="82"/>
      <c r="G19" s="82"/>
      <c r="H19" s="82"/>
      <c r="I19" s="83"/>
    </row>
    <row r="20" spans="1:9" ht="30.75" customHeight="1" x14ac:dyDescent="0.2">
      <c r="A20" s="2">
        <v>4</v>
      </c>
      <c r="B20" s="89"/>
      <c r="C20" s="21" t="s">
        <v>35</v>
      </c>
      <c r="D20" s="3" t="s">
        <v>36</v>
      </c>
      <c r="E20" s="72">
        <v>3.2683401710190164E-2</v>
      </c>
      <c r="F20" s="73"/>
      <c r="G20" s="73"/>
      <c r="H20" s="73"/>
      <c r="I20" s="74"/>
    </row>
  </sheetData>
  <mergeCells count="20">
    <mergeCell ref="B19:B20"/>
    <mergeCell ref="E19:I19"/>
    <mergeCell ref="E20:I20"/>
    <mergeCell ref="B13:C13"/>
    <mergeCell ref="B14:C14"/>
    <mergeCell ref="B15:C15"/>
    <mergeCell ref="B16:C16"/>
    <mergeCell ref="B17:C17"/>
    <mergeCell ref="B18:C18"/>
    <mergeCell ref="B12:C12"/>
    <mergeCell ref="A1:I1"/>
    <mergeCell ref="A2:I2"/>
    <mergeCell ref="A3:I3"/>
    <mergeCell ref="B5:C5"/>
    <mergeCell ref="B6:C6"/>
    <mergeCell ref="B7:C7"/>
    <mergeCell ref="B8:C8"/>
    <mergeCell ref="B9:C9"/>
    <mergeCell ref="B10:C10"/>
    <mergeCell ref="B11:C11"/>
  </mergeCells>
  <pageMargins left="0.78740157480314965" right="0" top="0.55118110236220474" bottom="0.98425196850393704" header="0" footer="0"/>
  <pageSetup paperSize="9" scale="83" orientation="portrait" horizontalDpi="300" verticalDpi="300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7" workbookViewId="0">
      <selection activeCell="B19" sqref="B19:B20"/>
    </sheetView>
  </sheetViews>
  <sheetFormatPr defaultRowHeight="12.75" x14ac:dyDescent="0.2"/>
  <cols>
    <col min="2" max="2" width="19.42578125" customWidth="1"/>
    <col min="3" max="3" width="20.42578125" customWidth="1"/>
    <col min="5" max="5" width="15" customWidth="1"/>
    <col min="6" max="6" width="13.42578125" customWidth="1"/>
    <col min="8" max="8" width="12.140625" customWidth="1"/>
    <col min="9" max="9" width="13" customWidth="1"/>
  </cols>
  <sheetData>
    <row r="1" spans="1:9" ht="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ht="1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9" ht="15.75" x14ac:dyDescent="0.25">
      <c r="A3" s="64" t="s">
        <v>45</v>
      </c>
      <c r="B3" s="65"/>
      <c r="C3" s="65"/>
      <c r="D3" s="65"/>
      <c r="E3" s="65"/>
      <c r="F3" s="65"/>
      <c r="G3" s="65"/>
      <c r="H3" s="65"/>
      <c r="I3" s="65"/>
    </row>
    <row r="5" spans="1:9" ht="36.950000000000003" customHeight="1" x14ac:dyDescent="0.2">
      <c r="A5" s="1" t="s">
        <v>3</v>
      </c>
      <c r="B5" s="66" t="s">
        <v>4</v>
      </c>
      <c r="C5" s="67"/>
      <c r="D5" s="1"/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ht="36.950000000000003" customHeight="1" x14ac:dyDescent="0.2">
      <c r="A6" s="2">
        <v>1</v>
      </c>
      <c r="B6" s="79" t="s">
        <v>10</v>
      </c>
      <c r="C6" s="79"/>
      <c r="D6" s="3" t="s">
        <v>11</v>
      </c>
      <c r="E6" s="8">
        <v>42131766</v>
      </c>
      <c r="F6" s="9">
        <v>42081556</v>
      </c>
      <c r="G6" s="10"/>
      <c r="H6" s="9">
        <v>50210</v>
      </c>
      <c r="I6" s="10"/>
    </row>
    <row r="7" spans="1:9" ht="36.950000000000003" customHeight="1" x14ac:dyDescent="0.2">
      <c r="A7" s="4" t="s">
        <v>12</v>
      </c>
      <c r="B7" s="80" t="s">
        <v>13</v>
      </c>
      <c r="C7" s="80"/>
      <c r="D7" s="3" t="s">
        <v>11</v>
      </c>
      <c r="E7" s="8">
        <v>42131766</v>
      </c>
      <c r="F7" s="10">
        <v>42081556</v>
      </c>
      <c r="G7" s="10"/>
      <c r="H7" s="10">
        <v>50210</v>
      </c>
      <c r="I7" s="10"/>
    </row>
    <row r="8" spans="1:9" ht="36.950000000000003" customHeight="1" x14ac:dyDescent="0.2">
      <c r="A8" s="3" t="s">
        <v>14</v>
      </c>
      <c r="B8" s="80" t="s">
        <v>15</v>
      </c>
      <c r="C8" s="80"/>
      <c r="D8" s="3" t="s">
        <v>11</v>
      </c>
      <c r="E8" s="8"/>
      <c r="F8" s="10"/>
      <c r="G8" s="10"/>
      <c r="H8" s="10"/>
      <c r="I8" s="10"/>
    </row>
    <row r="9" spans="1:9" ht="36.950000000000003" customHeight="1" x14ac:dyDescent="0.2">
      <c r="A9" s="3" t="s">
        <v>16</v>
      </c>
      <c r="B9" s="77" t="s">
        <v>17</v>
      </c>
      <c r="C9" s="78"/>
      <c r="D9" s="3" t="s">
        <v>11</v>
      </c>
      <c r="E9" s="8"/>
      <c r="F9" s="10"/>
      <c r="G9" s="10"/>
      <c r="H9" s="10"/>
      <c r="I9" s="10"/>
    </row>
    <row r="10" spans="1:9" ht="36.950000000000003" customHeight="1" x14ac:dyDescent="0.2">
      <c r="A10" s="2">
        <v>2</v>
      </c>
      <c r="B10" s="79" t="s">
        <v>40</v>
      </c>
      <c r="C10" s="79"/>
      <c r="D10" s="3" t="s">
        <v>11</v>
      </c>
      <c r="E10" s="8">
        <v>40630431</v>
      </c>
      <c r="F10" s="10">
        <v>19658</v>
      </c>
      <c r="G10" s="10"/>
      <c r="H10" s="8">
        <v>7266104</v>
      </c>
      <c r="I10" s="10">
        <v>33344669</v>
      </c>
    </row>
    <row r="11" spans="1:9" ht="36.950000000000003" customHeight="1" x14ac:dyDescent="0.2">
      <c r="A11" s="3" t="s">
        <v>19</v>
      </c>
      <c r="B11" s="80" t="s">
        <v>20</v>
      </c>
      <c r="C11" s="80"/>
      <c r="D11" s="3" t="s">
        <v>11</v>
      </c>
      <c r="E11" s="19">
        <v>40420311</v>
      </c>
      <c r="F11" s="12">
        <v>19658</v>
      </c>
      <c r="G11" s="12"/>
      <c r="H11" s="11">
        <v>7055984</v>
      </c>
      <c r="I11" s="12">
        <v>33344669</v>
      </c>
    </row>
    <row r="12" spans="1:9" ht="36.950000000000003" customHeight="1" x14ac:dyDescent="0.2">
      <c r="A12" s="3" t="s">
        <v>21</v>
      </c>
      <c r="B12" s="77" t="s">
        <v>22</v>
      </c>
      <c r="C12" s="78"/>
      <c r="D12" s="3" t="s">
        <v>11</v>
      </c>
      <c r="E12" s="19">
        <v>19658</v>
      </c>
      <c r="F12" s="12">
        <v>19658</v>
      </c>
      <c r="G12" s="12"/>
      <c r="H12" s="11"/>
      <c r="I12" s="12"/>
    </row>
    <row r="13" spans="1:9" ht="36.950000000000003" customHeight="1" x14ac:dyDescent="0.2">
      <c r="A13" s="3" t="s">
        <v>25</v>
      </c>
      <c r="B13" s="80" t="s">
        <v>26</v>
      </c>
      <c r="C13" s="80"/>
      <c r="D13" s="3" t="s">
        <v>11</v>
      </c>
      <c r="E13" s="19">
        <v>0</v>
      </c>
      <c r="F13" s="12"/>
      <c r="G13" s="12"/>
      <c r="H13" s="11"/>
      <c r="I13" s="12"/>
    </row>
    <row r="14" spans="1:9" ht="36.950000000000003" customHeight="1" x14ac:dyDescent="0.2">
      <c r="A14" s="5" t="s">
        <v>27</v>
      </c>
      <c r="B14" s="77" t="s">
        <v>28</v>
      </c>
      <c r="C14" s="78"/>
      <c r="D14" s="3" t="s">
        <v>29</v>
      </c>
      <c r="E14" s="19">
        <v>0</v>
      </c>
      <c r="F14" s="12"/>
      <c r="G14" s="12"/>
      <c r="H14" s="11"/>
      <c r="I14" s="12"/>
    </row>
    <row r="15" spans="1:9" ht="36.950000000000003" customHeight="1" x14ac:dyDescent="0.2">
      <c r="A15" s="5" t="s">
        <v>30</v>
      </c>
      <c r="B15" s="77" t="s">
        <v>24</v>
      </c>
      <c r="C15" s="78"/>
      <c r="D15" s="3" t="s">
        <v>11</v>
      </c>
      <c r="E15" s="19">
        <v>20679296</v>
      </c>
      <c r="F15" s="12"/>
      <c r="G15" s="12"/>
      <c r="H15" s="11"/>
      <c r="I15" s="12">
        <v>20679296</v>
      </c>
    </row>
    <row r="16" spans="1:9" ht="36.950000000000003" customHeight="1" x14ac:dyDescent="0.2">
      <c r="A16" s="5" t="s">
        <v>32</v>
      </c>
      <c r="B16" s="80" t="s">
        <v>41</v>
      </c>
      <c r="C16" s="80"/>
      <c r="D16" s="3" t="s">
        <v>11</v>
      </c>
      <c r="E16" s="8">
        <v>210120</v>
      </c>
      <c r="F16" s="10"/>
      <c r="G16" s="10"/>
      <c r="H16" s="10">
        <v>210120</v>
      </c>
      <c r="I16" s="10"/>
    </row>
    <row r="17" spans="1:9" ht="36.950000000000003" customHeight="1" x14ac:dyDescent="0.2">
      <c r="A17" s="5" t="s">
        <v>42</v>
      </c>
      <c r="B17" s="80" t="s">
        <v>43</v>
      </c>
      <c r="C17" s="80"/>
      <c r="D17" s="3"/>
      <c r="E17" s="8">
        <v>0</v>
      </c>
      <c r="F17" s="10"/>
      <c r="G17" s="10"/>
      <c r="H17" s="10"/>
      <c r="I17" s="10"/>
    </row>
    <row r="18" spans="1:9" ht="36.950000000000003" customHeight="1" x14ac:dyDescent="0.2">
      <c r="A18" s="5" t="s">
        <v>44</v>
      </c>
      <c r="B18" s="80" t="s">
        <v>28</v>
      </c>
      <c r="C18" s="80"/>
      <c r="D18" s="3" t="s">
        <v>11</v>
      </c>
      <c r="E18" s="8">
        <v>0</v>
      </c>
      <c r="F18" s="10"/>
      <c r="G18" s="10"/>
      <c r="H18" s="10"/>
      <c r="I18" s="10"/>
    </row>
    <row r="19" spans="1:9" ht="36.950000000000003" customHeight="1" x14ac:dyDescent="0.2">
      <c r="A19" s="2">
        <v>3</v>
      </c>
      <c r="B19" s="89" t="s">
        <v>75</v>
      </c>
      <c r="C19" s="21" t="s">
        <v>34</v>
      </c>
      <c r="D19" s="3" t="s">
        <v>11</v>
      </c>
      <c r="E19" s="81">
        <v>1501335</v>
      </c>
      <c r="F19" s="82"/>
      <c r="G19" s="82"/>
      <c r="H19" s="82"/>
      <c r="I19" s="83"/>
    </row>
    <row r="20" spans="1:9" ht="36.950000000000003" customHeight="1" x14ac:dyDescent="0.2">
      <c r="A20" s="2">
        <v>4</v>
      </c>
      <c r="B20" s="89"/>
      <c r="C20" s="21" t="s">
        <v>35</v>
      </c>
      <c r="D20" s="3" t="s">
        <v>36</v>
      </c>
      <c r="E20" s="72">
        <v>3.5634276521900363E-2</v>
      </c>
      <c r="F20" s="73"/>
      <c r="G20" s="73"/>
      <c r="H20" s="73"/>
      <c r="I20" s="74"/>
    </row>
  </sheetData>
  <mergeCells count="20">
    <mergeCell ref="B19:B20"/>
    <mergeCell ref="E19:I19"/>
    <mergeCell ref="E20:I20"/>
    <mergeCell ref="B13:C13"/>
    <mergeCell ref="B14:C14"/>
    <mergeCell ref="B15:C15"/>
    <mergeCell ref="B16:C16"/>
    <mergeCell ref="B17:C17"/>
    <mergeCell ref="B18:C18"/>
    <mergeCell ref="B12:C12"/>
    <mergeCell ref="A1:I1"/>
    <mergeCell ref="A2:I2"/>
    <mergeCell ref="A3:I3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3" workbookViewId="0">
      <selection activeCell="B27" sqref="B27"/>
    </sheetView>
  </sheetViews>
  <sheetFormatPr defaultRowHeight="12.75" x14ac:dyDescent="0.2"/>
  <cols>
    <col min="2" max="2" width="18" customWidth="1"/>
    <col min="3" max="3" width="21.140625" customWidth="1"/>
    <col min="5" max="5" width="11" customWidth="1"/>
    <col min="6" max="6" width="11.140625" customWidth="1"/>
    <col min="8" max="8" width="10.85546875" customWidth="1"/>
    <col min="9" max="9" width="12.85546875" customWidth="1"/>
  </cols>
  <sheetData>
    <row r="1" spans="1:9" ht="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ht="1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9" ht="15.75" x14ac:dyDescent="0.25">
      <c r="A3" s="64" t="s">
        <v>46</v>
      </c>
      <c r="B3" s="65"/>
      <c r="C3" s="65"/>
      <c r="D3" s="65"/>
      <c r="E3" s="65"/>
      <c r="F3" s="65"/>
      <c r="G3" s="65"/>
      <c r="H3" s="65"/>
      <c r="I3" s="65"/>
    </row>
    <row r="5" spans="1:9" x14ac:dyDescent="0.2">
      <c r="A5" s="1" t="s">
        <v>3</v>
      </c>
      <c r="B5" s="66" t="s">
        <v>4</v>
      </c>
      <c r="C5" s="67"/>
      <c r="D5" s="1"/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ht="36.950000000000003" customHeight="1" x14ac:dyDescent="0.2">
      <c r="A6" s="2">
        <v>1</v>
      </c>
      <c r="B6" s="79" t="s">
        <v>10</v>
      </c>
      <c r="C6" s="79"/>
      <c r="D6" s="3" t="s">
        <v>11</v>
      </c>
      <c r="E6" s="8">
        <v>39961429</v>
      </c>
      <c r="F6" s="22">
        <v>39896458</v>
      </c>
      <c r="G6" s="23"/>
      <c r="H6" s="22">
        <v>64971</v>
      </c>
      <c r="I6" s="23"/>
    </row>
    <row r="7" spans="1:9" ht="36.950000000000003" customHeight="1" x14ac:dyDescent="0.2">
      <c r="A7" s="4" t="s">
        <v>12</v>
      </c>
      <c r="B7" s="80" t="s">
        <v>13</v>
      </c>
      <c r="C7" s="80"/>
      <c r="D7" s="3" t="s">
        <v>11</v>
      </c>
      <c r="E7" s="8">
        <v>39961429</v>
      </c>
      <c r="F7" s="22">
        <v>39896458</v>
      </c>
      <c r="G7" s="23"/>
      <c r="H7" s="22">
        <v>64971</v>
      </c>
      <c r="I7" s="23"/>
    </row>
    <row r="8" spans="1:9" ht="36.950000000000003" customHeight="1" x14ac:dyDescent="0.2">
      <c r="A8" s="3" t="s">
        <v>14</v>
      </c>
      <c r="B8" s="80" t="s">
        <v>15</v>
      </c>
      <c r="C8" s="80"/>
      <c r="D8" s="3" t="s">
        <v>11</v>
      </c>
      <c r="E8" s="24"/>
      <c r="F8" s="23"/>
      <c r="G8" s="23"/>
      <c r="H8" s="23"/>
      <c r="I8" s="23"/>
    </row>
    <row r="9" spans="1:9" ht="36.950000000000003" customHeight="1" x14ac:dyDescent="0.2">
      <c r="A9" s="3" t="s">
        <v>16</v>
      </c>
      <c r="B9" s="77" t="s">
        <v>17</v>
      </c>
      <c r="C9" s="78"/>
      <c r="D9" s="3" t="s">
        <v>11</v>
      </c>
      <c r="E9" s="24"/>
      <c r="F9" s="23"/>
      <c r="G9" s="23"/>
      <c r="H9" s="23"/>
      <c r="I9" s="23"/>
    </row>
    <row r="10" spans="1:9" ht="36.950000000000003" customHeight="1" x14ac:dyDescent="0.2">
      <c r="A10" s="2">
        <v>2</v>
      </c>
      <c r="B10" s="79" t="s">
        <v>47</v>
      </c>
      <c r="C10" s="79"/>
      <c r="D10" s="3" t="s">
        <v>11</v>
      </c>
      <c r="E10" s="25">
        <v>37364229</v>
      </c>
      <c r="F10" s="22">
        <v>22836</v>
      </c>
      <c r="G10" s="22"/>
      <c r="H10" s="8">
        <v>6464117</v>
      </c>
      <c r="I10" s="22">
        <v>30877276</v>
      </c>
    </row>
    <row r="11" spans="1:9" ht="36.950000000000003" customHeight="1" x14ac:dyDescent="0.2">
      <c r="A11" s="3" t="s">
        <v>19</v>
      </c>
      <c r="B11" s="80" t="s">
        <v>20</v>
      </c>
      <c r="C11" s="80"/>
      <c r="D11" s="3" t="s">
        <v>11</v>
      </c>
      <c r="E11" s="25">
        <v>17176837</v>
      </c>
      <c r="F11" s="13">
        <v>22836</v>
      </c>
      <c r="G11" s="13"/>
      <c r="H11" s="13">
        <v>6112133</v>
      </c>
      <c r="I11" s="13">
        <v>11041868</v>
      </c>
    </row>
    <row r="12" spans="1:9" ht="36.950000000000003" customHeight="1" x14ac:dyDescent="0.2">
      <c r="A12" s="3" t="s">
        <v>21</v>
      </c>
      <c r="B12" s="77" t="s">
        <v>22</v>
      </c>
      <c r="C12" s="78"/>
      <c r="D12" s="3" t="s">
        <v>11</v>
      </c>
      <c r="E12" s="25">
        <v>22836</v>
      </c>
      <c r="F12" s="13">
        <v>22836</v>
      </c>
      <c r="G12" s="13"/>
      <c r="H12" s="13"/>
      <c r="I12" s="13"/>
    </row>
    <row r="13" spans="1:9" ht="36.950000000000003" customHeight="1" x14ac:dyDescent="0.2">
      <c r="A13" s="3" t="s">
        <v>25</v>
      </c>
      <c r="B13" s="80" t="s">
        <v>26</v>
      </c>
      <c r="C13" s="80"/>
      <c r="D13" s="3" t="s">
        <v>11</v>
      </c>
      <c r="E13" s="25">
        <v>0</v>
      </c>
      <c r="F13" s="13"/>
      <c r="G13" s="13"/>
      <c r="H13" s="13"/>
      <c r="I13" s="13"/>
    </row>
    <row r="14" spans="1:9" ht="36.950000000000003" customHeight="1" x14ac:dyDescent="0.2">
      <c r="A14" s="5" t="s">
        <v>27</v>
      </c>
      <c r="B14" s="77" t="s">
        <v>48</v>
      </c>
      <c r="C14" s="78"/>
      <c r="D14" s="3" t="s">
        <v>29</v>
      </c>
      <c r="E14" s="25">
        <v>0</v>
      </c>
      <c r="F14" s="13"/>
      <c r="G14" s="13"/>
      <c r="H14" s="13"/>
      <c r="I14" s="13"/>
    </row>
    <row r="15" spans="1:9" ht="36.950000000000003" customHeight="1" x14ac:dyDescent="0.2">
      <c r="A15" s="5" t="s">
        <v>30</v>
      </c>
      <c r="B15" s="77" t="s">
        <v>24</v>
      </c>
      <c r="C15" s="78"/>
      <c r="D15" s="3" t="s">
        <v>11</v>
      </c>
      <c r="E15" s="25">
        <v>19835408</v>
      </c>
      <c r="F15" s="13"/>
      <c r="G15" s="13"/>
      <c r="H15" s="13"/>
      <c r="I15" s="13">
        <v>19835408</v>
      </c>
    </row>
    <row r="16" spans="1:9" ht="36.950000000000003" customHeight="1" x14ac:dyDescent="0.2">
      <c r="A16" s="5" t="s">
        <v>32</v>
      </c>
      <c r="B16" s="80" t="s">
        <v>41</v>
      </c>
      <c r="C16" s="80"/>
      <c r="D16" s="3" t="s">
        <v>11</v>
      </c>
      <c r="E16" s="8">
        <v>239106</v>
      </c>
      <c r="F16" s="22"/>
      <c r="G16" s="22"/>
      <c r="H16" s="22">
        <v>239106</v>
      </c>
      <c r="I16" s="22"/>
    </row>
    <row r="17" spans="1:9" ht="36.950000000000003" customHeight="1" x14ac:dyDescent="0.2">
      <c r="A17" s="5" t="s">
        <v>42</v>
      </c>
      <c r="B17" s="80" t="s">
        <v>43</v>
      </c>
      <c r="C17" s="80"/>
      <c r="D17" s="3"/>
      <c r="E17" s="8">
        <v>0</v>
      </c>
      <c r="F17" s="22"/>
      <c r="G17" s="22"/>
      <c r="H17" s="22"/>
      <c r="I17" s="22"/>
    </row>
    <row r="18" spans="1:9" ht="36.950000000000003" customHeight="1" x14ac:dyDescent="0.2">
      <c r="A18" s="5" t="s">
        <v>44</v>
      </c>
      <c r="B18" s="80" t="s">
        <v>49</v>
      </c>
      <c r="C18" s="80"/>
      <c r="D18" s="3" t="s">
        <v>11</v>
      </c>
      <c r="E18" s="8">
        <v>0</v>
      </c>
      <c r="F18" s="22"/>
      <c r="G18" s="22"/>
      <c r="H18" s="22"/>
      <c r="I18" s="22"/>
    </row>
    <row r="19" spans="1:9" ht="36.950000000000003" customHeight="1" x14ac:dyDescent="0.2">
      <c r="A19" s="5" t="s">
        <v>50</v>
      </c>
      <c r="B19" s="77" t="s">
        <v>51</v>
      </c>
      <c r="C19" s="78"/>
      <c r="D19" s="3" t="s">
        <v>11</v>
      </c>
      <c r="E19" s="8">
        <v>112878</v>
      </c>
      <c r="F19" s="22"/>
      <c r="G19" s="22"/>
      <c r="H19" s="22">
        <v>112878</v>
      </c>
      <c r="I19" s="22"/>
    </row>
    <row r="20" spans="1:9" ht="36.950000000000003" customHeight="1" x14ac:dyDescent="0.2">
      <c r="A20" s="5" t="s">
        <v>52</v>
      </c>
      <c r="B20" s="77" t="s">
        <v>53</v>
      </c>
      <c r="C20" s="78"/>
      <c r="D20" s="3" t="s">
        <v>11</v>
      </c>
      <c r="E20" s="8"/>
      <c r="F20" s="22"/>
      <c r="G20" s="22"/>
      <c r="H20" s="22"/>
      <c r="I20" s="22"/>
    </row>
    <row r="21" spans="1:9" ht="36.950000000000003" customHeight="1" x14ac:dyDescent="0.2">
      <c r="A21" s="5" t="s">
        <v>54</v>
      </c>
      <c r="B21" s="77" t="s">
        <v>48</v>
      </c>
      <c r="C21" s="78"/>
      <c r="D21" s="3" t="s">
        <v>29</v>
      </c>
      <c r="E21" s="26"/>
      <c r="F21" s="27"/>
      <c r="G21" s="27"/>
      <c r="H21" s="27"/>
      <c r="I21" s="28"/>
    </row>
    <row r="22" spans="1:9" ht="36.950000000000003" customHeight="1" x14ac:dyDescent="0.2">
      <c r="A22" s="2">
        <v>3</v>
      </c>
      <c r="B22" s="89" t="s">
        <v>75</v>
      </c>
      <c r="C22" s="21" t="s">
        <v>34</v>
      </c>
      <c r="D22" s="3" t="s">
        <v>11</v>
      </c>
      <c r="E22" s="81">
        <v>2597200</v>
      </c>
      <c r="F22" s="82"/>
      <c r="G22" s="82"/>
      <c r="H22" s="82"/>
      <c r="I22" s="83"/>
    </row>
    <row r="23" spans="1:9" ht="36.950000000000003" customHeight="1" x14ac:dyDescent="0.2">
      <c r="A23" s="2">
        <v>4</v>
      </c>
      <c r="B23" s="89"/>
      <c r="C23" s="21" t="s">
        <v>35</v>
      </c>
      <c r="D23" s="3" t="s">
        <v>36</v>
      </c>
      <c r="E23" s="72">
        <v>6.4992670807643038E-2</v>
      </c>
      <c r="F23" s="73"/>
      <c r="G23" s="73"/>
      <c r="H23" s="73"/>
      <c r="I23" s="74"/>
    </row>
  </sheetData>
  <mergeCells count="23">
    <mergeCell ref="B19:C19"/>
    <mergeCell ref="B20:C20"/>
    <mergeCell ref="B21:C21"/>
    <mergeCell ref="B22:B23"/>
    <mergeCell ref="E22:I22"/>
    <mergeCell ref="E23:I23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B5:C5"/>
    <mergeCell ref="B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3" workbookViewId="0">
      <selection activeCell="B22" sqref="B22:B23"/>
    </sheetView>
  </sheetViews>
  <sheetFormatPr defaultRowHeight="12.75" x14ac:dyDescent="0.2"/>
  <cols>
    <col min="2" max="2" width="25.7109375" customWidth="1"/>
    <col min="3" max="3" width="11.85546875" customWidth="1"/>
    <col min="5" max="5" width="12.5703125" customWidth="1"/>
    <col min="6" max="6" width="15" customWidth="1"/>
    <col min="8" max="8" width="10.140625" customWidth="1"/>
    <col min="9" max="9" width="14.7109375" customWidth="1"/>
  </cols>
  <sheetData>
    <row r="1" spans="1:9" ht="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ht="1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9" ht="15.75" x14ac:dyDescent="0.25">
      <c r="A3" s="64" t="s">
        <v>55</v>
      </c>
      <c r="B3" s="65"/>
      <c r="C3" s="65"/>
      <c r="D3" s="65"/>
      <c r="E3" s="65"/>
      <c r="F3" s="65"/>
      <c r="G3" s="65"/>
      <c r="H3" s="65"/>
      <c r="I3" s="65"/>
    </row>
    <row r="5" spans="1:9" ht="36.950000000000003" customHeight="1" x14ac:dyDescent="0.2">
      <c r="A5" s="1" t="s">
        <v>3</v>
      </c>
      <c r="B5" s="66" t="s">
        <v>4</v>
      </c>
      <c r="C5" s="67"/>
      <c r="D5" s="1"/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ht="36.950000000000003" customHeight="1" x14ac:dyDescent="0.2">
      <c r="A6" s="2">
        <v>1</v>
      </c>
      <c r="B6" s="79" t="s">
        <v>10</v>
      </c>
      <c r="C6" s="79"/>
      <c r="D6" s="3" t="s">
        <v>11</v>
      </c>
      <c r="E6" s="8">
        <v>41228288.920000002</v>
      </c>
      <c r="F6" s="22">
        <v>41158030.920000002</v>
      </c>
      <c r="G6" s="23"/>
      <c r="H6" s="22">
        <v>70258</v>
      </c>
      <c r="I6" s="23"/>
    </row>
    <row r="7" spans="1:9" ht="36.950000000000003" customHeight="1" x14ac:dyDescent="0.2">
      <c r="A7" s="4" t="s">
        <v>12</v>
      </c>
      <c r="B7" s="80" t="s">
        <v>13</v>
      </c>
      <c r="C7" s="80"/>
      <c r="D7" s="3" t="s">
        <v>11</v>
      </c>
      <c r="E7" s="8">
        <v>41228288.920000002</v>
      </c>
      <c r="F7" s="22">
        <v>41158030.920000002</v>
      </c>
      <c r="G7" s="23"/>
      <c r="H7" s="22">
        <v>70258</v>
      </c>
      <c r="I7" s="23"/>
    </row>
    <row r="8" spans="1:9" ht="36.950000000000003" customHeight="1" x14ac:dyDescent="0.2">
      <c r="A8" s="3" t="s">
        <v>14</v>
      </c>
      <c r="B8" s="80" t="s">
        <v>15</v>
      </c>
      <c r="C8" s="80"/>
      <c r="D8" s="3" t="s">
        <v>11</v>
      </c>
      <c r="E8" s="24"/>
      <c r="F8" s="23"/>
      <c r="G8" s="23"/>
      <c r="H8" s="23"/>
      <c r="I8" s="23"/>
    </row>
    <row r="9" spans="1:9" ht="36.950000000000003" customHeight="1" x14ac:dyDescent="0.2">
      <c r="A9" s="3" t="s">
        <v>16</v>
      </c>
      <c r="B9" s="77" t="s">
        <v>17</v>
      </c>
      <c r="C9" s="78"/>
      <c r="D9" s="29" t="s">
        <v>11</v>
      </c>
      <c r="E9" s="8"/>
      <c r="F9" s="22"/>
      <c r="G9" s="22"/>
      <c r="H9" s="22"/>
      <c r="I9" s="22"/>
    </row>
    <row r="10" spans="1:9" ht="36.950000000000003" customHeight="1" x14ac:dyDescent="0.2">
      <c r="A10" s="2">
        <v>2</v>
      </c>
      <c r="B10" s="79" t="s">
        <v>47</v>
      </c>
      <c r="C10" s="79"/>
      <c r="D10" s="29" t="s">
        <v>11</v>
      </c>
      <c r="E10" s="25">
        <v>39989705</v>
      </c>
      <c r="F10" s="22">
        <v>17101</v>
      </c>
      <c r="G10" s="22"/>
      <c r="H10" s="22">
        <v>7053183</v>
      </c>
      <c r="I10" s="22">
        <v>32919421</v>
      </c>
    </row>
    <row r="11" spans="1:9" ht="36.950000000000003" customHeight="1" x14ac:dyDescent="0.2">
      <c r="A11" s="3" t="s">
        <v>19</v>
      </c>
      <c r="B11" s="80" t="s">
        <v>20</v>
      </c>
      <c r="C11" s="80"/>
      <c r="D11" s="29" t="s">
        <v>11</v>
      </c>
      <c r="E11" s="25">
        <v>39620538</v>
      </c>
      <c r="F11" s="13">
        <v>17101</v>
      </c>
      <c r="G11" s="13"/>
      <c r="H11" s="13">
        <v>6684016</v>
      </c>
      <c r="I11" s="13">
        <v>32919421</v>
      </c>
    </row>
    <row r="12" spans="1:9" ht="36.950000000000003" customHeight="1" x14ac:dyDescent="0.2">
      <c r="A12" s="3" t="s">
        <v>21</v>
      </c>
      <c r="B12" s="77" t="s">
        <v>22</v>
      </c>
      <c r="C12" s="78"/>
      <c r="D12" s="29" t="s">
        <v>11</v>
      </c>
      <c r="E12" s="25">
        <v>17101</v>
      </c>
      <c r="F12" s="13">
        <v>17101</v>
      </c>
      <c r="G12" s="13"/>
      <c r="H12" s="13"/>
      <c r="I12" s="13"/>
    </row>
    <row r="13" spans="1:9" ht="36.950000000000003" customHeight="1" x14ac:dyDescent="0.2">
      <c r="A13" s="3" t="s">
        <v>25</v>
      </c>
      <c r="B13" s="80" t="s">
        <v>26</v>
      </c>
      <c r="C13" s="80"/>
      <c r="D13" s="29" t="s">
        <v>11</v>
      </c>
      <c r="E13" s="25">
        <v>0</v>
      </c>
      <c r="F13" s="13"/>
      <c r="G13" s="13"/>
      <c r="H13" s="13"/>
      <c r="I13" s="13"/>
    </row>
    <row r="14" spans="1:9" ht="36.950000000000003" customHeight="1" x14ac:dyDescent="0.2">
      <c r="A14" s="5" t="s">
        <v>27</v>
      </c>
      <c r="B14" s="77" t="s">
        <v>48</v>
      </c>
      <c r="C14" s="78"/>
      <c r="D14" s="29" t="s">
        <v>29</v>
      </c>
      <c r="E14" s="25">
        <v>0</v>
      </c>
      <c r="F14" s="13"/>
      <c r="G14" s="13"/>
      <c r="H14" s="13"/>
      <c r="I14" s="13"/>
    </row>
    <row r="15" spans="1:9" ht="36.950000000000003" customHeight="1" x14ac:dyDescent="0.2">
      <c r="A15" s="5" t="s">
        <v>30</v>
      </c>
      <c r="B15" s="77" t="s">
        <v>24</v>
      </c>
      <c r="C15" s="78"/>
      <c r="D15" s="29" t="s">
        <v>11</v>
      </c>
      <c r="E15" s="25">
        <v>20416963</v>
      </c>
      <c r="F15" s="13"/>
      <c r="G15" s="13"/>
      <c r="H15" s="13"/>
      <c r="I15" s="13">
        <v>20416963</v>
      </c>
    </row>
    <row r="16" spans="1:9" ht="36.950000000000003" customHeight="1" x14ac:dyDescent="0.2">
      <c r="A16" s="5" t="s">
        <v>32</v>
      </c>
      <c r="B16" s="80" t="s">
        <v>41</v>
      </c>
      <c r="C16" s="80"/>
      <c r="D16" s="29" t="s">
        <v>11</v>
      </c>
      <c r="E16" s="8">
        <v>279960</v>
      </c>
      <c r="F16" s="22"/>
      <c r="G16" s="22"/>
      <c r="H16" s="22">
        <v>279960</v>
      </c>
      <c r="I16" s="22"/>
    </row>
    <row r="17" spans="1:9" ht="36.950000000000003" customHeight="1" x14ac:dyDescent="0.2">
      <c r="A17" s="5" t="s">
        <v>42</v>
      </c>
      <c r="B17" s="80" t="s">
        <v>43</v>
      </c>
      <c r="C17" s="80"/>
      <c r="D17" s="29"/>
      <c r="E17" s="8">
        <v>0</v>
      </c>
      <c r="F17" s="22"/>
      <c r="G17" s="22"/>
      <c r="H17" s="22"/>
      <c r="I17" s="22"/>
    </row>
    <row r="18" spans="1:9" ht="36.950000000000003" customHeight="1" x14ac:dyDescent="0.2">
      <c r="A18" s="5" t="s">
        <v>44</v>
      </c>
      <c r="B18" s="80" t="s">
        <v>49</v>
      </c>
      <c r="C18" s="80"/>
      <c r="D18" s="29" t="s">
        <v>11</v>
      </c>
      <c r="E18" s="8">
        <v>0</v>
      </c>
      <c r="F18" s="22"/>
      <c r="G18" s="22"/>
      <c r="H18" s="22"/>
      <c r="I18" s="22"/>
    </row>
    <row r="19" spans="1:9" ht="36.950000000000003" customHeight="1" x14ac:dyDescent="0.2">
      <c r="A19" s="5" t="s">
        <v>50</v>
      </c>
      <c r="B19" s="77" t="s">
        <v>51</v>
      </c>
      <c r="C19" s="78"/>
      <c r="D19" s="29" t="s">
        <v>11</v>
      </c>
      <c r="E19" s="8">
        <v>89207</v>
      </c>
      <c r="F19" s="22"/>
      <c r="G19" s="22"/>
      <c r="H19" s="22">
        <v>89207</v>
      </c>
      <c r="I19" s="22"/>
    </row>
    <row r="20" spans="1:9" ht="36.950000000000003" customHeight="1" x14ac:dyDescent="0.2">
      <c r="A20" s="5" t="s">
        <v>52</v>
      </c>
      <c r="B20" s="77" t="s">
        <v>53</v>
      </c>
      <c r="C20" s="78"/>
      <c r="D20" s="29" t="s">
        <v>11</v>
      </c>
      <c r="E20" s="8"/>
      <c r="F20" s="22"/>
      <c r="G20" s="22"/>
      <c r="H20" s="22"/>
      <c r="I20" s="22"/>
    </row>
    <row r="21" spans="1:9" ht="36.950000000000003" customHeight="1" x14ac:dyDescent="0.2">
      <c r="A21" s="5" t="s">
        <v>54</v>
      </c>
      <c r="B21" s="77" t="s">
        <v>48</v>
      </c>
      <c r="C21" s="78"/>
      <c r="D21" s="29" t="s">
        <v>29</v>
      </c>
      <c r="E21" s="26"/>
      <c r="F21" s="27"/>
      <c r="G21" s="27"/>
      <c r="H21" s="27"/>
      <c r="I21" s="28"/>
    </row>
    <row r="22" spans="1:9" ht="36.950000000000003" customHeight="1" x14ac:dyDescent="0.2">
      <c r="A22" s="2">
        <v>3</v>
      </c>
      <c r="B22" s="89" t="s">
        <v>75</v>
      </c>
      <c r="C22" s="21" t="s">
        <v>34</v>
      </c>
      <c r="D22" s="29" t="s">
        <v>11</v>
      </c>
      <c r="E22" s="81">
        <v>1238583.9200000018</v>
      </c>
      <c r="F22" s="82"/>
      <c r="G22" s="82"/>
      <c r="H22" s="82"/>
      <c r="I22" s="83"/>
    </row>
    <row r="23" spans="1:9" ht="36.950000000000003" customHeight="1" x14ac:dyDescent="0.2">
      <c r="A23" s="2">
        <v>4</v>
      </c>
      <c r="B23" s="89"/>
      <c r="C23" s="21" t="s">
        <v>35</v>
      </c>
      <c r="D23" s="29" t="s">
        <v>36</v>
      </c>
      <c r="E23" s="72">
        <v>3.0042088877454236E-2</v>
      </c>
      <c r="F23" s="73"/>
      <c r="G23" s="73"/>
      <c r="H23" s="73"/>
      <c r="I23" s="74"/>
    </row>
  </sheetData>
  <mergeCells count="23">
    <mergeCell ref="B19:C19"/>
    <mergeCell ref="B20:C20"/>
    <mergeCell ref="B21:C21"/>
    <mergeCell ref="B22:B23"/>
    <mergeCell ref="E22:I22"/>
    <mergeCell ref="E23:I23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B5:C5"/>
    <mergeCell ref="B6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workbookViewId="0">
      <selection activeCell="B21" sqref="B21:B22"/>
    </sheetView>
  </sheetViews>
  <sheetFormatPr defaultRowHeight="12.75" x14ac:dyDescent="0.2"/>
  <cols>
    <col min="2" max="2" width="18.28515625" customWidth="1"/>
    <col min="3" max="3" width="15.5703125" customWidth="1"/>
    <col min="5" max="5" width="12.7109375" customWidth="1"/>
    <col min="6" max="6" width="12.85546875" customWidth="1"/>
    <col min="9" max="9" width="12.7109375" customWidth="1"/>
  </cols>
  <sheetData>
    <row r="1" spans="1:9" ht="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ht="15" x14ac:dyDescent="0.25">
      <c r="A2" s="63" t="s">
        <v>56</v>
      </c>
      <c r="B2" s="63"/>
      <c r="C2" s="63"/>
      <c r="D2" s="63"/>
      <c r="E2" s="63"/>
      <c r="F2" s="63"/>
      <c r="G2" s="63"/>
      <c r="H2" s="63"/>
      <c r="I2" s="63"/>
    </row>
    <row r="3" spans="1:9" ht="15.75" x14ac:dyDescent="0.25">
      <c r="A3" s="64" t="s">
        <v>72</v>
      </c>
      <c r="B3" s="65"/>
      <c r="C3" s="65"/>
      <c r="D3" s="65"/>
      <c r="E3" s="65"/>
      <c r="F3" s="65"/>
      <c r="G3" s="65"/>
      <c r="H3" s="65"/>
      <c r="I3" s="65"/>
    </row>
    <row r="4" spans="1:9" x14ac:dyDescent="0.2">
      <c r="A4" s="30"/>
    </row>
    <row r="5" spans="1:9" ht="36.950000000000003" customHeight="1" x14ac:dyDescent="0.2">
      <c r="A5" s="31" t="s">
        <v>3</v>
      </c>
      <c r="B5" s="66" t="s">
        <v>4</v>
      </c>
      <c r="C5" s="67"/>
      <c r="D5" s="1"/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ht="36.950000000000003" customHeight="1" x14ac:dyDescent="0.2">
      <c r="A6" s="32">
        <v>1</v>
      </c>
      <c r="B6" s="79" t="s">
        <v>58</v>
      </c>
      <c r="C6" s="79"/>
      <c r="D6" s="3" t="s">
        <v>11</v>
      </c>
      <c r="E6" s="16">
        <v>41440004</v>
      </c>
      <c r="F6" s="17">
        <v>41376520</v>
      </c>
      <c r="G6" s="15"/>
      <c r="H6" s="17">
        <v>63484</v>
      </c>
      <c r="I6" s="15"/>
    </row>
    <row r="7" spans="1:9" ht="36.950000000000003" customHeight="1" x14ac:dyDescent="0.2">
      <c r="A7" s="33" t="s">
        <v>12</v>
      </c>
      <c r="B7" s="80" t="s">
        <v>59</v>
      </c>
      <c r="C7" s="80"/>
      <c r="D7" s="3" t="s">
        <v>11</v>
      </c>
      <c r="E7" s="16"/>
      <c r="F7" s="15"/>
      <c r="G7" s="15"/>
      <c r="H7" s="15"/>
      <c r="I7" s="15"/>
    </row>
    <row r="8" spans="1:9" ht="36.950000000000003" customHeight="1" x14ac:dyDescent="0.2">
      <c r="A8" s="34" t="s">
        <v>14</v>
      </c>
      <c r="B8" s="80" t="s">
        <v>60</v>
      </c>
      <c r="C8" s="80"/>
      <c r="D8" s="3" t="s">
        <v>11</v>
      </c>
      <c r="E8" s="16"/>
      <c r="F8" s="15"/>
      <c r="G8" s="15"/>
      <c r="H8" s="15"/>
      <c r="I8" s="15"/>
    </row>
    <row r="9" spans="1:9" ht="36.950000000000003" customHeight="1" x14ac:dyDescent="0.2">
      <c r="A9" s="34" t="s">
        <v>16</v>
      </c>
      <c r="B9" s="77" t="s">
        <v>61</v>
      </c>
      <c r="C9" s="78"/>
      <c r="D9" s="3" t="s">
        <v>11</v>
      </c>
      <c r="E9" s="16"/>
      <c r="F9" s="15"/>
      <c r="G9" s="15"/>
      <c r="H9" s="15"/>
      <c r="I9" s="15"/>
    </row>
    <row r="10" spans="1:9" ht="36.950000000000003" customHeight="1" x14ac:dyDescent="0.2">
      <c r="A10" s="32">
        <v>2</v>
      </c>
      <c r="B10" s="79" t="s">
        <v>62</v>
      </c>
      <c r="C10" s="79"/>
      <c r="D10" s="3" t="s">
        <v>11</v>
      </c>
      <c r="E10" s="8">
        <v>37285720</v>
      </c>
      <c r="F10" s="35">
        <v>22720</v>
      </c>
      <c r="G10" s="15"/>
      <c r="H10" s="8">
        <v>6985997</v>
      </c>
      <c r="I10" s="8">
        <v>30277003</v>
      </c>
    </row>
    <row r="11" spans="1:9" ht="36.950000000000003" customHeight="1" x14ac:dyDescent="0.2">
      <c r="A11" s="34" t="s">
        <v>19</v>
      </c>
      <c r="B11" s="80" t="s">
        <v>63</v>
      </c>
      <c r="C11" s="80"/>
      <c r="D11" s="3" t="s">
        <v>11</v>
      </c>
      <c r="E11" s="8">
        <v>36935162</v>
      </c>
      <c r="F11" s="20">
        <v>22720</v>
      </c>
      <c r="G11" s="20"/>
      <c r="H11" s="11">
        <v>6635439</v>
      </c>
      <c r="I11" s="20">
        <v>30277003</v>
      </c>
    </row>
    <row r="12" spans="1:9" ht="36.950000000000003" customHeight="1" x14ac:dyDescent="0.2">
      <c r="A12" s="38" t="s">
        <v>21</v>
      </c>
      <c r="B12" s="77" t="s">
        <v>24</v>
      </c>
      <c r="C12" s="78"/>
      <c r="D12" s="3" t="s">
        <v>11</v>
      </c>
      <c r="E12" s="8">
        <v>17725525</v>
      </c>
      <c r="F12" s="20"/>
      <c r="G12" s="20"/>
      <c r="H12" s="11"/>
      <c r="I12" s="36">
        <v>17725525</v>
      </c>
    </row>
    <row r="13" spans="1:9" ht="36.950000000000003" customHeight="1" x14ac:dyDescent="0.2">
      <c r="A13" s="34" t="s">
        <v>23</v>
      </c>
      <c r="B13" s="77" t="s">
        <v>22</v>
      </c>
      <c r="C13" s="78"/>
      <c r="D13" s="3" t="s">
        <v>11</v>
      </c>
      <c r="E13" s="8">
        <v>22720</v>
      </c>
      <c r="F13" s="20">
        <v>22720</v>
      </c>
      <c r="G13" s="20"/>
      <c r="H13" s="11"/>
      <c r="I13" s="20"/>
    </row>
    <row r="14" spans="1:9" ht="36.950000000000003" customHeight="1" x14ac:dyDescent="0.2">
      <c r="A14" s="34" t="s">
        <v>25</v>
      </c>
      <c r="B14" s="80" t="s">
        <v>26</v>
      </c>
      <c r="C14" s="80"/>
      <c r="D14" s="3" t="s">
        <v>11</v>
      </c>
      <c r="E14" s="8">
        <v>0</v>
      </c>
      <c r="F14" s="20"/>
      <c r="G14" s="20"/>
      <c r="H14" s="11"/>
      <c r="I14" s="20"/>
    </row>
    <row r="15" spans="1:9" ht="36.950000000000003" customHeight="1" x14ac:dyDescent="0.2">
      <c r="A15" s="38" t="s">
        <v>27</v>
      </c>
      <c r="B15" s="77" t="s">
        <v>28</v>
      </c>
      <c r="C15" s="78"/>
      <c r="D15" s="3" t="s">
        <v>29</v>
      </c>
      <c r="E15" s="8">
        <v>0</v>
      </c>
      <c r="F15" s="20"/>
      <c r="G15" s="20"/>
      <c r="H15" s="11"/>
      <c r="I15" s="20"/>
    </row>
    <row r="16" spans="1:9" ht="36.950000000000003" customHeight="1" x14ac:dyDescent="0.2">
      <c r="A16" s="38" t="s">
        <v>30</v>
      </c>
      <c r="B16" s="80" t="s">
        <v>41</v>
      </c>
      <c r="C16" s="80"/>
      <c r="D16" s="3" t="s">
        <v>11</v>
      </c>
      <c r="E16" s="8">
        <v>350558</v>
      </c>
      <c r="F16" s="15"/>
      <c r="G16" s="15"/>
      <c r="H16" s="10">
        <v>350558</v>
      </c>
      <c r="I16" s="15"/>
    </row>
    <row r="17" spans="1:9" ht="36.950000000000003" customHeight="1" x14ac:dyDescent="0.2">
      <c r="A17" s="38" t="s">
        <v>64</v>
      </c>
      <c r="B17" s="80" t="s">
        <v>65</v>
      </c>
      <c r="C17" s="80"/>
      <c r="D17" s="3" t="s">
        <v>11</v>
      </c>
      <c r="E17" s="8">
        <v>271656</v>
      </c>
      <c r="F17" s="15"/>
      <c r="G17" s="15"/>
      <c r="H17" s="10">
        <v>271656</v>
      </c>
      <c r="I17" s="15"/>
    </row>
    <row r="18" spans="1:9" ht="36.950000000000003" customHeight="1" x14ac:dyDescent="0.2">
      <c r="A18" s="38" t="s">
        <v>66</v>
      </c>
      <c r="B18" s="80" t="s">
        <v>67</v>
      </c>
      <c r="C18" s="80"/>
      <c r="D18" s="3" t="s">
        <v>11</v>
      </c>
      <c r="E18" s="8">
        <v>78902</v>
      </c>
      <c r="F18" s="15"/>
      <c r="G18" s="15"/>
      <c r="H18" s="10">
        <v>78902</v>
      </c>
      <c r="I18" s="15"/>
    </row>
    <row r="19" spans="1:9" ht="36.950000000000003" customHeight="1" x14ac:dyDescent="0.2">
      <c r="A19" s="38" t="s">
        <v>68</v>
      </c>
      <c r="B19" s="80" t="s">
        <v>43</v>
      </c>
      <c r="C19" s="80"/>
      <c r="D19" s="3" t="s">
        <v>11</v>
      </c>
      <c r="E19" s="8">
        <v>0</v>
      </c>
      <c r="F19" s="15"/>
      <c r="G19" s="15"/>
      <c r="H19" s="10"/>
      <c r="I19" s="15"/>
    </row>
    <row r="20" spans="1:9" ht="36.950000000000003" customHeight="1" x14ac:dyDescent="0.2">
      <c r="A20" s="38" t="s">
        <v>69</v>
      </c>
      <c r="B20" s="80" t="s">
        <v>28</v>
      </c>
      <c r="C20" s="80"/>
      <c r="D20" s="3" t="s">
        <v>29</v>
      </c>
      <c r="E20" s="8"/>
      <c r="F20" s="10"/>
      <c r="G20" s="10"/>
      <c r="H20" s="10"/>
      <c r="I20" s="15"/>
    </row>
    <row r="21" spans="1:9" ht="36.950000000000003" customHeight="1" x14ac:dyDescent="0.2">
      <c r="A21" s="32">
        <v>3</v>
      </c>
      <c r="B21" s="89" t="s">
        <v>75</v>
      </c>
      <c r="C21" s="21" t="s">
        <v>34</v>
      </c>
      <c r="D21" s="3" t="s">
        <v>11</v>
      </c>
      <c r="E21" s="81">
        <v>4154284</v>
      </c>
      <c r="F21" s="82"/>
      <c r="G21" s="82"/>
      <c r="H21" s="82"/>
      <c r="I21" s="83"/>
    </row>
    <row r="22" spans="1:9" ht="36.950000000000003" customHeight="1" x14ac:dyDescent="0.2">
      <c r="A22" s="32">
        <v>4</v>
      </c>
      <c r="B22" s="89"/>
      <c r="C22" s="21" t="s">
        <v>35</v>
      </c>
      <c r="D22" s="3" t="s">
        <v>36</v>
      </c>
      <c r="E22" s="72">
        <v>0.10024815634670306</v>
      </c>
      <c r="F22" s="73"/>
      <c r="G22" s="73"/>
      <c r="H22" s="73"/>
      <c r="I22" s="74"/>
    </row>
  </sheetData>
  <mergeCells count="22">
    <mergeCell ref="B19:C19"/>
    <mergeCell ref="B20:C20"/>
    <mergeCell ref="B21:B22"/>
    <mergeCell ref="E21:I21"/>
    <mergeCell ref="E22:I22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B5:C5"/>
    <mergeCell ref="B6:C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3" workbookViewId="0">
      <selection activeCell="B21" sqref="B21:B22"/>
    </sheetView>
  </sheetViews>
  <sheetFormatPr defaultRowHeight="12.75" x14ac:dyDescent="0.2"/>
  <cols>
    <col min="2" max="2" width="20.140625" customWidth="1"/>
    <col min="3" max="3" width="15.85546875" customWidth="1"/>
    <col min="5" max="5" width="14.140625" customWidth="1"/>
    <col min="6" max="6" width="13.5703125" customWidth="1"/>
    <col min="8" max="8" width="10.7109375" customWidth="1"/>
    <col min="9" max="9" width="12" customWidth="1"/>
  </cols>
  <sheetData>
    <row r="1" spans="1:9" ht="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ht="15" x14ac:dyDescent="0.25">
      <c r="A2" s="63" t="s">
        <v>56</v>
      </c>
      <c r="B2" s="63"/>
      <c r="C2" s="63"/>
      <c r="D2" s="63"/>
      <c r="E2" s="63"/>
      <c r="F2" s="63"/>
      <c r="G2" s="63"/>
      <c r="H2" s="63"/>
      <c r="I2" s="63"/>
    </row>
    <row r="3" spans="1:9" ht="15.75" x14ac:dyDescent="0.25">
      <c r="A3" s="64" t="s">
        <v>57</v>
      </c>
      <c r="B3" s="65"/>
      <c r="C3" s="65"/>
      <c r="D3" s="65"/>
      <c r="E3" s="65"/>
      <c r="F3" s="65"/>
      <c r="G3" s="65"/>
      <c r="H3" s="65"/>
      <c r="I3" s="65"/>
    </row>
    <row r="4" spans="1:9" x14ac:dyDescent="0.2">
      <c r="A4" s="30"/>
    </row>
    <row r="5" spans="1:9" ht="36.950000000000003" customHeight="1" x14ac:dyDescent="0.2">
      <c r="A5" s="31" t="s">
        <v>3</v>
      </c>
      <c r="B5" s="66" t="s">
        <v>4</v>
      </c>
      <c r="C5" s="67"/>
      <c r="D5" s="1"/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ht="36.950000000000003" customHeight="1" x14ac:dyDescent="0.2">
      <c r="A6" s="32">
        <v>1</v>
      </c>
      <c r="B6" s="79" t="s">
        <v>58</v>
      </c>
      <c r="C6" s="79"/>
      <c r="D6" s="3" t="s">
        <v>11</v>
      </c>
      <c r="E6" s="8">
        <v>47511282</v>
      </c>
      <c r="F6" s="9">
        <v>47453368</v>
      </c>
      <c r="G6" s="10"/>
      <c r="H6" s="9">
        <v>57914</v>
      </c>
      <c r="I6" s="10"/>
    </row>
    <row r="7" spans="1:9" ht="36.950000000000003" customHeight="1" x14ac:dyDescent="0.2">
      <c r="A7" s="33" t="s">
        <v>12</v>
      </c>
      <c r="B7" s="80" t="s">
        <v>59</v>
      </c>
      <c r="C7" s="80"/>
      <c r="D7" s="3" t="s">
        <v>11</v>
      </c>
      <c r="E7" s="8"/>
      <c r="F7" s="10"/>
      <c r="G7" s="10"/>
      <c r="H7" s="10"/>
      <c r="I7" s="10"/>
    </row>
    <row r="8" spans="1:9" ht="36.950000000000003" customHeight="1" x14ac:dyDescent="0.2">
      <c r="A8" s="34" t="s">
        <v>14</v>
      </c>
      <c r="B8" s="80" t="s">
        <v>60</v>
      </c>
      <c r="C8" s="80"/>
      <c r="D8" s="3" t="s">
        <v>11</v>
      </c>
      <c r="E8" s="8"/>
      <c r="F8" s="10"/>
      <c r="G8" s="10"/>
      <c r="H8" s="10"/>
      <c r="I8" s="10"/>
    </row>
    <row r="9" spans="1:9" ht="36.950000000000003" customHeight="1" x14ac:dyDescent="0.2">
      <c r="A9" s="34" t="s">
        <v>16</v>
      </c>
      <c r="B9" s="77" t="s">
        <v>61</v>
      </c>
      <c r="C9" s="78"/>
      <c r="D9" s="3" t="s">
        <v>11</v>
      </c>
      <c r="E9" s="8"/>
      <c r="F9" s="10"/>
      <c r="G9" s="10"/>
      <c r="H9" s="10"/>
      <c r="I9" s="10"/>
    </row>
    <row r="10" spans="1:9" ht="36.950000000000003" customHeight="1" x14ac:dyDescent="0.2">
      <c r="A10" s="32">
        <v>2</v>
      </c>
      <c r="B10" s="79" t="s">
        <v>62</v>
      </c>
      <c r="C10" s="79"/>
      <c r="D10" s="3" t="s">
        <v>11</v>
      </c>
      <c r="E10" s="8">
        <v>40573135</v>
      </c>
      <c r="F10" s="40">
        <v>20799</v>
      </c>
      <c r="G10" s="10"/>
      <c r="H10" s="8">
        <v>7379593</v>
      </c>
      <c r="I10" s="8">
        <v>33172743</v>
      </c>
    </row>
    <row r="11" spans="1:9" ht="36.950000000000003" customHeight="1" x14ac:dyDescent="0.2">
      <c r="A11" s="34" t="s">
        <v>19</v>
      </c>
      <c r="B11" s="80" t="s">
        <v>63</v>
      </c>
      <c r="C11" s="80"/>
      <c r="D11" s="3" t="s">
        <v>11</v>
      </c>
      <c r="E11" s="8">
        <v>40160843</v>
      </c>
      <c r="F11" s="41">
        <v>20799</v>
      </c>
      <c r="G11" s="42"/>
      <c r="H11" s="37">
        <v>6967301</v>
      </c>
      <c r="I11" s="41">
        <v>33172743</v>
      </c>
    </row>
    <row r="12" spans="1:9" ht="36.950000000000003" customHeight="1" x14ac:dyDescent="0.2">
      <c r="A12" s="38" t="s">
        <v>21</v>
      </c>
      <c r="B12" s="77" t="s">
        <v>24</v>
      </c>
      <c r="C12" s="78"/>
      <c r="D12" s="3" t="s">
        <v>11</v>
      </c>
      <c r="E12" s="8">
        <v>20656376</v>
      </c>
      <c r="F12" s="42"/>
      <c r="G12" s="42"/>
      <c r="H12" s="14"/>
      <c r="I12" s="41">
        <v>20656376</v>
      </c>
    </row>
    <row r="13" spans="1:9" ht="36.950000000000003" customHeight="1" x14ac:dyDescent="0.2">
      <c r="A13" s="34" t="s">
        <v>23</v>
      </c>
      <c r="B13" s="77" t="s">
        <v>22</v>
      </c>
      <c r="C13" s="78"/>
      <c r="D13" s="3" t="s">
        <v>11</v>
      </c>
      <c r="E13" s="8">
        <v>20799</v>
      </c>
      <c r="F13" s="41">
        <v>20799</v>
      </c>
      <c r="G13" s="42"/>
      <c r="H13" s="14"/>
      <c r="I13" s="42"/>
    </row>
    <row r="14" spans="1:9" ht="36.950000000000003" customHeight="1" x14ac:dyDescent="0.2">
      <c r="A14" s="34" t="s">
        <v>25</v>
      </c>
      <c r="B14" s="80" t="s">
        <v>26</v>
      </c>
      <c r="C14" s="80"/>
      <c r="D14" s="3" t="s">
        <v>11</v>
      </c>
      <c r="E14" s="8">
        <v>0</v>
      </c>
      <c r="F14" s="42"/>
      <c r="G14" s="42"/>
      <c r="H14" s="14"/>
      <c r="I14" s="42"/>
    </row>
    <row r="15" spans="1:9" ht="36.950000000000003" customHeight="1" x14ac:dyDescent="0.2">
      <c r="A15" s="38" t="s">
        <v>27</v>
      </c>
      <c r="B15" s="77" t="s">
        <v>28</v>
      </c>
      <c r="C15" s="78"/>
      <c r="D15" s="3" t="s">
        <v>29</v>
      </c>
      <c r="E15" s="8">
        <v>0</v>
      </c>
      <c r="F15" s="42"/>
      <c r="G15" s="42"/>
      <c r="H15" s="14"/>
      <c r="I15" s="42"/>
    </row>
    <row r="16" spans="1:9" ht="36.950000000000003" customHeight="1" x14ac:dyDescent="0.2">
      <c r="A16" s="38" t="s">
        <v>30</v>
      </c>
      <c r="B16" s="80" t="s">
        <v>41</v>
      </c>
      <c r="C16" s="80"/>
      <c r="D16" s="3" t="s">
        <v>11</v>
      </c>
      <c r="E16" s="8">
        <v>412292</v>
      </c>
      <c r="F16" s="43"/>
      <c r="G16" s="43"/>
      <c r="H16" s="39">
        <v>412292</v>
      </c>
      <c r="I16" s="43"/>
    </row>
    <row r="17" spans="1:9" ht="36.950000000000003" customHeight="1" x14ac:dyDescent="0.2">
      <c r="A17" s="38" t="s">
        <v>64</v>
      </c>
      <c r="B17" s="80" t="s">
        <v>65</v>
      </c>
      <c r="C17" s="80"/>
      <c r="D17" s="3" t="s">
        <v>11</v>
      </c>
      <c r="E17" s="8">
        <v>320106</v>
      </c>
      <c r="F17" s="43"/>
      <c r="G17" s="43"/>
      <c r="H17" s="39">
        <v>320106</v>
      </c>
      <c r="I17" s="43"/>
    </row>
    <row r="18" spans="1:9" ht="36.950000000000003" customHeight="1" x14ac:dyDescent="0.2">
      <c r="A18" s="38" t="s">
        <v>66</v>
      </c>
      <c r="B18" s="80" t="s">
        <v>67</v>
      </c>
      <c r="C18" s="80"/>
      <c r="D18" s="3" t="s">
        <v>11</v>
      </c>
      <c r="E18" s="8">
        <v>92186</v>
      </c>
      <c r="F18" s="43"/>
      <c r="G18" s="43"/>
      <c r="H18" s="39">
        <v>92186</v>
      </c>
      <c r="I18" s="43"/>
    </row>
    <row r="19" spans="1:9" ht="36.950000000000003" customHeight="1" x14ac:dyDescent="0.2">
      <c r="A19" s="38" t="s">
        <v>68</v>
      </c>
      <c r="B19" s="80" t="s">
        <v>43</v>
      </c>
      <c r="C19" s="80"/>
      <c r="D19" s="3" t="s">
        <v>11</v>
      </c>
      <c r="E19" s="8">
        <v>0</v>
      </c>
      <c r="F19" s="10"/>
      <c r="G19" s="10"/>
      <c r="H19" s="10"/>
      <c r="I19" s="10"/>
    </row>
    <row r="20" spans="1:9" ht="36.950000000000003" customHeight="1" x14ac:dyDescent="0.2">
      <c r="A20" s="38" t="s">
        <v>69</v>
      </c>
      <c r="B20" s="80" t="s">
        <v>28</v>
      </c>
      <c r="C20" s="80"/>
      <c r="D20" s="3" t="s">
        <v>29</v>
      </c>
      <c r="E20" s="8"/>
      <c r="F20" s="10"/>
      <c r="G20" s="10"/>
      <c r="H20" s="10"/>
      <c r="I20" s="10"/>
    </row>
    <row r="21" spans="1:9" ht="36.950000000000003" customHeight="1" x14ac:dyDescent="0.2">
      <c r="A21" s="32">
        <v>3</v>
      </c>
      <c r="B21" s="89" t="s">
        <v>75</v>
      </c>
      <c r="C21" s="21" t="s">
        <v>34</v>
      </c>
      <c r="D21" s="3" t="s">
        <v>11</v>
      </c>
      <c r="E21" s="81">
        <v>6938147</v>
      </c>
      <c r="F21" s="82"/>
      <c r="G21" s="82"/>
      <c r="H21" s="82"/>
      <c r="I21" s="83"/>
    </row>
    <row r="22" spans="1:9" ht="36.950000000000003" customHeight="1" x14ac:dyDescent="0.2">
      <c r="A22" s="32">
        <v>4</v>
      </c>
      <c r="B22" s="89"/>
      <c r="C22" s="21" t="s">
        <v>35</v>
      </c>
      <c r="D22" s="3" t="s">
        <v>36</v>
      </c>
      <c r="E22" s="72">
        <v>0.14603156782845808</v>
      </c>
      <c r="F22" s="73"/>
      <c r="G22" s="73"/>
      <c r="H22" s="73"/>
      <c r="I22" s="74"/>
    </row>
  </sheetData>
  <mergeCells count="22">
    <mergeCell ref="B19:C19"/>
    <mergeCell ref="B20:C20"/>
    <mergeCell ref="B21:B22"/>
    <mergeCell ref="E21:I21"/>
    <mergeCell ref="E22:I22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2013</vt:lpstr>
    </vt:vector>
  </TitlesOfParts>
  <Company>KES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Operator118-2</dc:creator>
  <cp:lastModifiedBy>Operator118-2</cp:lastModifiedBy>
  <cp:lastPrinted>2014-03-19T07:31:38Z</cp:lastPrinted>
  <dcterms:created xsi:type="dcterms:W3CDTF">2014-02-26T06:09:51Z</dcterms:created>
  <dcterms:modified xsi:type="dcterms:W3CDTF">2014-04-15T12:19:55Z</dcterms:modified>
</cp:coreProperties>
</file>